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Kirjeldus" sheetId="1" r:id="rId1"/>
    <sheet name="Aruandesse" sheetId="2" r:id="rId2"/>
    <sheet name="Aruandesse_alusandmed" sheetId="3" r:id="rId3"/>
  </sheet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<sst xmlns="http://schemas.openxmlformats.org/spreadsheetml/2006/main" count="181" uniqueCount="100">
  <si>
    <t>Raviasutus</t>
  </si>
  <si>
    <t>TLH</t>
  </si>
  <si>
    <t>TÜK</t>
  </si>
  <si>
    <t>PERH</t>
  </si>
  <si>
    <t>PH</t>
  </si>
  <si>
    <t>LTKH</t>
  </si>
  <si>
    <t>ITK</t>
  </si>
  <si>
    <t>IVKH</t>
  </si>
  <si>
    <t>Jõgeva</t>
  </si>
  <si>
    <t>Lääne</t>
  </si>
  <si>
    <t>Rapla</t>
  </si>
  <si>
    <t>Põlva</t>
  </si>
  <si>
    <t>Rakvere</t>
  </si>
  <si>
    <t>Valga</t>
  </si>
  <si>
    <t>Lõuna</t>
  </si>
  <si>
    <t>Hiiumaa</t>
  </si>
  <si>
    <t>Narva</t>
  </si>
  <si>
    <t>Järva</t>
  </si>
  <si>
    <t>Kures</t>
  </si>
  <si>
    <t>Vilj</t>
  </si>
  <si>
    <t>HVA keskmine</t>
  </si>
  <si>
    <t>Haiglaliik</t>
  </si>
  <si>
    <t>Lühend</t>
  </si>
  <si>
    <t>Piirk</t>
  </si>
  <si>
    <t>Keskh</t>
  </si>
  <si>
    <t>Üldh</t>
  </si>
  <si>
    <t>Retseptid</t>
  </si>
  <si>
    <t>Üle piirhinna</t>
  </si>
  <si>
    <r>
      <t xml:space="preserve">INDIKAATOR 14. </t>
    </r>
    <r>
      <rPr>
        <b/>
        <sz val="11"/>
        <color indexed="8"/>
        <rFont val="Times New Roman"/>
        <family val="1"/>
      </rPr>
      <t>TOIMEAINEPÕHISED RETSEPTIDE OSAKAAL  JA VÄLDITAV OMAOSALUS ÜHE RETSEPTI KOHTA</t>
    </r>
  </si>
  <si>
    <t>Toimeainepõhise retseptide  osakaal,% 2015</t>
  </si>
  <si>
    <t>2015 HVA keskmine</t>
  </si>
  <si>
    <t>2015- Keskmine välditav osa retsepti maksumusest ühe retsepti kohta , €</t>
  </si>
  <si>
    <t>piirkondlikud</t>
  </si>
  <si>
    <t>keskhaiglad</t>
  </si>
  <si>
    <t>üldhaiglad</t>
  </si>
  <si>
    <t>Toimeainepõhise retseptide  osakaal,% 2016</t>
  </si>
  <si>
    <t>2016 HVA keskmine</t>
  </si>
  <si>
    <t>2016- Keskmine välditav osa retsepti maksumusest ühe retsepti kohta , €</t>
  </si>
  <si>
    <t/>
  </si>
  <si>
    <t>TA põhised</t>
  </si>
  <si>
    <t>HVA kokku</t>
  </si>
  <si>
    <t>HVA haiglad</t>
  </si>
  <si>
    <t>1. PIIRKONDLIKUD HAIGLAD</t>
  </si>
  <si>
    <t>Piirkondlikud haiglad</t>
  </si>
  <si>
    <t>60069</t>
  </si>
  <si>
    <t>Tallinna Lastehaigla SA</t>
  </si>
  <si>
    <t>60489</t>
  </si>
  <si>
    <t>TÜ Kliinikum SA</t>
  </si>
  <si>
    <t>60643</t>
  </si>
  <si>
    <t>Põhja-Eesti Regionaalhaigla SA</t>
  </si>
  <si>
    <t>2. KESKHAIGLAD</t>
  </si>
  <si>
    <t>Keskhaiglad</t>
  </si>
  <si>
    <t>60869</t>
  </si>
  <si>
    <t>Ida-Tallinna Keskhaigla AS</t>
  </si>
  <si>
    <t>60220</t>
  </si>
  <si>
    <t>Lääne-Tallinna Keskhaigla AS</t>
  </si>
  <si>
    <t>61205</t>
  </si>
  <si>
    <t>SA Ida-Viru Keskhaigla</t>
  </si>
  <si>
    <t>60065</t>
  </si>
  <si>
    <t>Pärnu Haigla SA</t>
  </si>
  <si>
    <t>ÜLD- JA KOHALIKUD HAIGLAD</t>
  </si>
  <si>
    <t>Üld- ja kohalikud haiglad</t>
  </si>
  <si>
    <t>61957</t>
  </si>
  <si>
    <t>Sihtasutus Raplamaa Haigla</t>
  </si>
  <si>
    <t>60378</t>
  </si>
  <si>
    <t>Järvamaa Haigla AS</t>
  </si>
  <si>
    <t>60395</t>
  </si>
  <si>
    <t>Kuressaare Haigla SA</t>
  </si>
  <si>
    <t>60170</t>
  </si>
  <si>
    <t>AS Rakvere Haigla</t>
  </si>
  <si>
    <t>60211</t>
  </si>
  <si>
    <t>Lõuna-Eesti Haigla AS</t>
  </si>
  <si>
    <t>60343</t>
  </si>
  <si>
    <t>SA Narva Haigla</t>
  </si>
  <si>
    <t>60571</t>
  </si>
  <si>
    <t>Viljandi Haigla SA</t>
  </si>
  <si>
    <t>60332</t>
  </si>
  <si>
    <t>SA Hiiumaa Haigla</t>
  </si>
  <si>
    <t>60168</t>
  </si>
  <si>
    <t>Põlva Haigla AS</t>
  </si>
  <si>
    <t>60079</t>
  </si>
  <si>
    <t>Rapla Maakonnahaigla SA</t>
  </si>
  <si>
    <t>0000061956</t>
  </si>
  <si>
    <t>Sihtasutus Läänemaa Haigla</t>
  </si>
  <si>
    <t>0000060205</t>
  </si>
  <si>
    <t>Valga Haigla AS</t>
  </si>
  <si>
    <t>0000060060</t>
  </si>
  <si>
    <t>Jõgeva Haigla SA</t>
  </si>
  <si>
    <t>Keskmine välditav omaosalus</t>
  </si>
  <si>
    <t>EUR</t>
  </si>
  <si>
    <t>HVA Kokku</t>
  </si>
  <si>
    <t>60061</t>
  </si>
  <si>
    <t>Läänemaa Haigla SA</t>
  </si>
  <si>
    <t>60205</t>
  </si>
  <si>
    <t>60060</t>
  </si>
  <si>
    <t>95% usaldusvahemik</t>
  </si>
  <si>
    <t>alumine usaldusvahemik</t>
  </si>
  <si>
    <t>ülemine usaldusvahemik</t>
  </si>
  <si>
    <t>alumise usaldusvahemiku erinevus sagedusest</t>
  </si>
  <si>
    <t>ülemise usaldusvahemiku erinevus sagedusest</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</si>
</sst>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 numFmtId="197" formatCode="#,##0.000\ &quot;PC&quot;"/>
    <numFmt numFmtId="198" formatCode="#,##0.000;\-\ #,##0.000"/>
  </numFmts>
  <fonts count="76">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1"/>
      <color indexed="8"/>
      <name val="Times New Roman"/>
      <family val="1"/>
    </font>
    <font>
      <sz val="10"/>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1"/>
      <color indexed="62"/>
      <name val="Times New Roman"/>
      <family val="1"/>
    </font>
    <font>
      <b/>
      <sz val="10"/>
      <color indexed="8"/>
      <name val="Calibri"/>
      <family val="2"/>
    </font>
    <font>
      <sz val="11"/>
      <name val="Calibri"/>
      <family val="2"/>
    </font>
    <font>
      <i/>
      <sz val="11"/>
      <name val="Calibri"/>
      <family val="2"/>
    </font>
    <font>
      <b/>
      <sz val="11"/>
      <name val="Calibri"/>
      <family val="2"/>
    </font>
    <font>
      <b/>
      <sz val="10"/>
      <name val="Calibri"/>
      <family val="2"/>
    </font>
    <font>
      <sz val="10"/>
      <name val="Calibri"/>
      <family val="2"/>
    </font>
    <font>
      <b/>
      <sz val="12"/>
      <color indexed="62"/>
      <name val="Calibri"/>
      <family val="2"/>
    </font>
    <font>
      <b/>
      <sz val="12"/>
      <color indexed="56"/>
      <name val="Calibri"/>
      <family val="2"/>
    </font>
    <font>
      <b/>
      <sz val="12"/>
      <color indexed="8"/>
      <name val="Calibri"/>
      <family val="2"/>
    </font>
    <font>
      <sz val="12"/>
      <color indexed="8"/>
      <name val="Calibri"/>
      <family val="2"/>
    </font>
    <font>
      <u val="single"/>
      <sz val="12"/>
      <color indexed="8"/>
      <name val="Calibri"/>
      <family val="2"/>
    </font>
    <font>
      <sz val="12"/>
      <color indexed="8"/>
      <name val="Times New Roman"/>
      <family val="1"/>
    </font>
    <font>
      <i/>
      <sz val="12"/>
      <color indexed="8"/>
      <name val="Calibri"/>
      <family val="2"/>
    </font>
    <font>
      <sz val="7.7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1"/>
      <color rgb="FF1C5394"/>
      <name val="Times New Roman"/>
      <family val="1"/>
    </font>
    <font>
      <b/>
      <sz val="10"/>
      <color theme="1"/>
      <name val="Calibri"/>
      <family val="2"/>
    </font>
    <font>
      <sz val="10"/>
      <color theme="1"/>
      <name val="Calibri"/>
      <family val="2"/>
    </font>
  </fonts>
  <fills count="8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
      <patternFill patternType="solid">
        <fgColor rgb="FF92D0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style="thin">
        <color theme="4"/>
      </top>
      <bottom style="thin">
        <color theme="4"/>
      </bottom>
    </border>
    <border>
      <left/>
      <right/>
      <top style="thin">
        <color theme="4" tint="0.39998000860214233"/>
      </top>
      <bottom/>
    </border>
    <border>
      <left/>
      <right/>
      <top/>
      <bottom style="thin">
        <color theme="4"/>
      </bottom>
    </border>
    <border>
      <left/>
      <right/>
      <top style="thin">
        <color theme="4"/>
      </top>
      <bottom/>
    </border>
    <border>
      <left style="medium"/>
      <right>
        <color indexed="63"/>
      </right>
      <top style="medium"/>
      <bottom style="medium"/>
    </border>
    <border>
      <left/>
      <right/>
      <top style="medium"/>
      <bottom style="medium"/>
    </border>
    <border>
      <left/>
      <right/>
      <top/>
      <bottom style="thin">
        <color theme="4" tint="0.39998000860214233"/>
      </bottom>
    </border>
    <border>
      <left style="thin"/>
      <right style="thin"/>
      <top style="thin"/>
      <bottom/>
    </border>
  </borders>
  <cellStyleXfs count="2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3"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4" fillId="46" borderId="0" applyNumberFormat="0" applyBorder="0" applyAlignment="0" applyProtection="0"/>
    <xf numFmtId="0" fontId="10" fillId="42" borderId="0" applyNumberFormat="0" applyBorder="0" applyAlignment="0" applyProtection="0"/>
    <xf numFmtId="0" fontId="55" fillId="47" borderId="1" applyNumberFormat="0" applyAlignment="0" applyProtection="0"/>
    <xf numFmtId="0" fontId="11" fillId="48" borderId="2" applyNumberFormat="0" applyAlignment="0" applyProtection="0"/>
    <xf numFmtId="0" fontId="56"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53" borderId="0" applyNumberFormat="0" applyBorder="0" applyAlignment="0" applyProtection="0"/>
    <xf numFmtId="0" fontId="1" fillId="32" borderId="0" applyNumberFormat="0" applyBorder="0" applyAlignment="0" applyProtection="0"/>
    <xf numFmtId="0" fontId="60" fillId="0" borderId="5" applyNumberFormat="0" applyFill="0" applyAlignment="0" applyProtection="0"/>
    <xf numFmtId="0" fontId="14" fillId="0" borderId="6" applyNumberFormat="0" applyFill="0" applyAlignment="0" applyProtection="0"/>
    <xf numFmtId="0" fontId="61" fillId="0" borderId="7" applyNumberFormat="0" applyFill="0" applyAlignment="0" applyProtection="0"/>
    <xf numFmtId="0" fontId="15" fillId="0" borderId="8" applyNumberFormat="0" applyFill="0" applyAlignment="0" applyProtection="0"/>
    <xf numFmtId="0" fontId="62" fillId="0" borderId="9" applyNumberFormat="0" applyFill="0" applyAlignment="0" applyProtection="0"/>
    <xf numFmtId="0" fontId="16" fillId="0" borderId="10" applyNumberFormat="0" applyFill="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64" fillId="54" borderId="1" applyNumberFormat="0" applyAlignment="0" applyProtection="0"/>
    <xf numFmtId="0" fontId="17" fillId="43" borderId="2" applyNumberFormat="0" applyAlignment="0" applyProtection="0"/>
    <xf numFmtId="0" fontId="65" fillId="0" borderId="11" applyNumberFormat="0" applyFill="0" applyAlignment="0" applyProtection="0"/>
    <xf numFmtId="0" fontId="18" fillId="0" borderId="12" applyNumberFormat="0" applyFill="0" applyAlignment="0" applyProtection="0"/>
    <xf numFmtId="0" fontId="66"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7"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8" fillId="0" borderId="0" applyNumberFormat="0" applyFill="0" applyBorder="0" applyAlignment="0" applyProtection="0"/>
    <xf numFmtId="0" fontId="69" fillId="0" borderId="21" applyNumberFormat="0" applyFill="0" applyAlignment="0" applyProtection="0"/>
    <xf numFmtId="0" fontId="13" fillId="0" borderId="22" applyNumberFormat="0" applyFill="0" applyAlignment="0" applyProtection="0"/>
    <xf numFmtId="0" fontId="70" fillId="0" borderId="0" applyNumberFormat="0" applyFill="0" applyBorder="0" applyAlignment="0" applyProtection="0"/>
    <xf numFmtId="0" fontId="21" fillId="0" borderId="0" applyNumberFormat="0" applyFill="0" applyBorder="0" applyAlignment="0" applyProtection="0"/>
  </cellStyleXfs>
  <cellXfs count="83">
    <xf numFmtId="0" fontId="0" fillId="0" borderId="0" xfId="0" applyFont="1" applyAlignment="1">
      <alignment/>
    </xf>
    <xf numFmtId="9" fontId="0" fillId="0" borderId="0" xfId="192" applyFont="1" applyAlignment="1">
      <alignment/>
    </xf>
    <xf numFmtId="0" fontId="69" fillId="0" borderId="23" xfId="0" applyFont="1" applyBorder="1" applyAlignment="1">
      <alignment/>
    </xf>
    <xf numFmtId="0" fontId="71" fillId="0" borderId="0" xfId="0" applyFont="1" applyAlignment="1">
      <alignment/>
    </xf>
    <xf numFmtId="0" fontId="72" fillId="0" borderId="0" xfId="0" applyFont="1" applyAlignment="1">
      <alignment/>
    </xf>
    <xf numFmtId="188" fontId="0" fillId="0" borderId="0" xfId="159" applyNumberFormat="1" applyFont="1" applyAlignment="1">
      <alignment/>
    </xf>
    <xf numFmtId="188" fontId="0" fillId="0" borderId="0" xfId="159" applyNumberFormat="1" applyFont="1" applyAlignment="1">
      <alignment/>
    </xf>
    <xf numFmtId="0" fontId="73" fillId="0" borderId="0" xfId="0" applyFont="1" applyAlignment="1">
      <alignment/>
    </xf>
    <xf numFmtId="188" fontId="0" fillId="0" borderId="0" xfId="0" applyNumberFormat="1" applyAlignment="1">
      <alignment/>
    </xf>
    <xf numFmtId="0" fontId="69" fillId="0" borderId="24" xfId="0" applyFont="1" applyBorder="1" applyAlignment="1">
      <alignment horizontal="center"/>
    </xf>
    <xf numFmtId="0" fontId="69" fillId="0" borderId="0" xfId="0" applyFont="1" applyBorder="1" applyAlignment="1">
      <alignment horizontal="center"/>
    </xf>
    <xf numFmtId="0" fontId="69" fillId="0" borderId="25" xfId="0" applyFont="1" applyBorder="1" applyAlignment="1">
      <alignment horizontal="center"/>
    </xf>
    <xf numFmtId="0" fontId="69" fillId="0" borderId="26" xfId="0" applyFont="1" applyBorder="1" applyAlignment="1">
      <alignment horizontal="center"/>
    </xf>
    <xf numFmtId="0" fontId="69" fillId="0" borderId="24" xfId="0" applyFont="1" applyBorder="1" applyAlignment="1">
      <alignment horizontal="center"/>
    </xf>
    <xf numFmtId="0" fontId="69" fillId="0" borderId="0" xfId="0" applyFont="1" applyBorder="1" applyAlignment="1">
      <alignment horizontal="center"/>
    </xf>
    <xf numFmtId="0" fontId="69" fillId="0" borderId="25" xfId="0" applyFont="1" applyBorder="1" applyAlignment="1">
      <alignment horizontal="center"/>
    </xf>
    <xf numFmtId="0" fontId="69" fillId="0" borderId="26" xfId="0" applyFont="1" applyBorder="1" applyAlignment="1">
      <alignment horizontal="center"/>
    </xf>
    <xf numFmtId="2" fontId="0" fillId="0" borderId="0" xfId="0" applyNumberFormat="1" applyAlignment="1">
      <alignment/>
    </xf>
    <xf numFmtId="0" fontId="69" fillId="0" borderId="26" xfId="0" applyFont="1" applyBorder="1" applyAlignment="1">
      <alignment/>
    </xf>
    <xf numFmtId="0" fontId="69" fillId="80" borderId="27" xfId="0" applyFont="1" applyFill="1" applyBorder="1" applyAlignment="1">
      <alignment/>
    </xf>
    <xf numFmtId="0" fontId="69" fillId="80" borderId="28" xfId="0" applyFont="1" applyFill="1" applyBorder="1" applyAlignment="1">
      <alignment/>
    </xf>
    <xf numFmtId="43" fontId="69" fillId="80" borderId="27" xfId="159" applyFont="1" applyFill="1" applyBorder="1" applyAlignment="1">
      <alignment/>
    </xf>
    <xf numFmtId="2" fontId="69" fillId="0" borderId="23" xfId="0" applyNumberFormat="1" applyFont="1" applyBorder="1" applyAlignment="1">
      <alignment/>
    </xf>
    <xf numFmtId="176" fontId="69" fillId="0" borderId="23" xfId="192" applyNumberFormat="1" applyFont="1" applyBorder="1" applyAlignment="1">
      <alignment/>
    </xf>
    <xf numFmtId="2" fontId="69" fillId="0" borderId="26" xfId="0" applyNumberFormat="1" applyFont="1" applyBorder="1" applyAlignment="1">
      <alignment/>
    </xf>
    <xf numFmtId="0" fontId="69" fillId="0" borderId="0" xfId="0" applyFont="1" applyBorder="1" applyAlignment="1">
      <alignment horizontal="center"/>
    </xf>
    <xf numFmtId="43" fontId="69" fillId="80" borderId="28" xfId="159" applyFont="1" applyFill="1" applyBorder="1" applyAlignment="1">
      <alignment/>
    </xf>
    <xf numFmtId="43" fontId="69" fillId="80" borderId="28" xfId="159" applyFont="1" applyFill="1" applyBorder="1" applyAlignment="1">
      <alignment/>
    </xf>
    <xf numFmtId="176" fontId="69" fillId="0" borderId="26" xfId="192" applyNumberFormat="1" applyFont="1" applyBorder="1" applyAlignment="1">
      <alignment/>
    </xf>
    <xf numFmtId="176" fontId="69" fillId="80" borderId="28" xfId="192" applyNumberFormat="1" applyFont="1" applyFill="1" applyBorder="1" applyAlignment="1">
      <alignment/>
    </xf>
    <xf numFmtId="176" fontId="69" fillId="80" borderId="28" xfId="192" applyNumberFormat="1" applyFont="1" applyFill="1" applyBorder="1" applyAlignment="1">
      <alignment/>
    </xf>
    <xf numFmtId="176" fontId="0" fillId="0" borderId="0" xfId="192" applyNumberFormat="1" applyFont="1" applyAlignment="1">
      <alignment/>
    </xf>
    <xf numFmtId="0" fontId="69" fillId="80" borderId="29" xfId="0" applyFont="1" applyFill="1" applyBorder="1" applyAlignment="1">
      <alignment vertical="center" wrapText="1"/>
    </xf>
    <xf numFmtId="2" fontId="74" fillId="14" borderId="20" xfId="0" applyNumberFormat="1" applyFont="1" applyFill="1" applyBorder="1" applyAlignment="1">
      <alignment vertical="center"/>
    </xf>
    <xf numFmtId="0" fontId="40" fillId="0" borderId="20" xfId="197" applyNumberFormat="1" applyFont="1" applyFill="1" applyBorder="1" applyAlignment="1" quotePrefix="1">
      <alignment vertical="center"/>
    </xf>
    <xf numFmtId="0" fontId="40" fillId="0" borderId="20" xfId="234" applyNumberFormat="1" applyFont="1" applyFill="1" applyBorder="1" applyAlignment="1" quotePrefix="1">
      <alignment vertical="center"/>
    </xf>
    <xf numFmtId="0" fontId="41" fillId="0" borderId="20" xfId="234" applyNumberFormat="1" applyFont="1" applyFill="1" applyBorder="1" applyAlignment="1" quotePrefix="1">
      <alignment vertical="center"/>
    </xf>
    <xf numFmtId="9" fontId="42" fillId="13" borderId="20" xfId="192" applyFont="1" applyFill="1" applyBorder="1" applyAlignment="1" quotePrefix="1">
      <alignment horizontal="center" vertical="center" wrapText="1"/>
    </xf>
    <xf numFmtId="0" fontId="40" fillId="0" borderId="20" xfId="210" applyNumberFormat="1" applyFont="1" applyFill="1" applyBorder="1" applyAlignment="1" quotePrefix="1">
      <alignment vertical="center"/>
    </xf>
    <xf numFmtId="0" fontId="0" fillId="0" borderId="20" xfId="0" applyFont="1" applyBorder="1" applyAlignment="1">
      <alignment vertical="center"/>
    </xf>
    <xf numFmtId="9" fontId="42" fillId="13" borderId="20" xfId="192" applyFont="1" applyFill="1" applyBorder="1" applyAlignment="1">
      <alignment horizontal="center" vertical="center"/>
    </xf>
    <xf numFmtId="0" fontId="42" fillId="12" borderId="20" xfId="222" applyFont="1" applyFill="1" applyBorder="1" applyAlignment="1">
      <alignment horizontal="center" vertical="center"/>
    </xf>
    <xf numFmtId="0" fontId="69" fillId="12" borderId="30" xfId="0" applyFont="1" applyFill="1" applyBorder="1" applyAlignment="1">
      <alignment horizontal="center" vertical="center"/>
    </xf>
    <xf numFmtId="3" fontId="69" fillId="12" borderId="30" xfId="0" applyNumberFormat="1" applyFont="1" applyFill="1" applyBorder="1" applyAlignment="1">
      <alignment horizontal="center" vertical="center"/>
    </xf>
    <xf numFmtId="176" fontId="69" fillId="12" borderId="30" xfId="192" applyNumberFormat="1" applyFont="1" applyFill="1" applyBorder="1" applyAlignment="1">
      <alignment horizontal="center" vertical="center"/>
    </xf>
    <xf numFmtId="0" fontId="40" fillId="81" borderId="20" xfId="216" applyFont="1" applyFill="1" applyBorder="1" applyAlignment="1" quotePrefix="1">
      <alignment vertical="center"/>
    </xf>
    <xf numFmtId="3" fontId="40" fillId="81" borderId="20" xfId="232" applyNumberFormat="1" applyFont="1" applyFill="1" applyBorder="1" applyAlignment="1">
      <alignment vertical="center"/>
    </xf>
    <xf numFmtId="3" fontId="0" fillId="81" borderId="20" xfId="0" applyNumberFormat="1" applyFont="1" applyFill="1" applyBorder="1" applyAlignment="1">
      <alignment vertical="center"/>
    </xf>
    <xf numFmtId="176" fontId="42" fillId="81" borderId="20" xfId="192" applyNumberFormat="1" applyFont="1" applyFill="1" applyBorder="1" applyAlignment="1">
      <alignment horizontal="center" vertical="center"/>
    </xf>
    <xf numFmtId="0" fontId="40" fillId="0" borderId="20" xfId="219" applyFont="1" applyFill="1" applyBorder="1" applyAlignment="1" quotePrefix="1">
      <alignment vertical="center"/>
    </xf>
    <xf numFmtId="3" fontId="40" fillId="0" borderId="20" xfId="232" applyNumberFormat="1" applyFont="1" applyFill="1" applyBorder="1" applyAlignment="1">
      <alignment vertical="center"/>
    </xf>
    <xf numFmtId="176" fontId="42" fillId="13" borderId="20" xfId="192" applyNumberFormat="1" applyFont="1" applyFill="1" applyBorder="1" applyAlignment="1">
      <alignment horizontal="center" vertical="center"/>
    </xf>
    <xf numFmtId="0" fontId="40" fillId="0" borderId="20" xfId="222" applyFont="1" applyFill="1" applyBorder="1" applyAlignment="1" quotePrefix="1">
      <alignment vertical="center"/>
    </xf>
    <xf numFmtId="3" fontId="0" fillId="0" borderId="20" xfId="0" applyNumberFormat="1" applyFont="1" applyBorder="1" applyAlignment="1">
      <alignment vertical="center"/>
    </xf>
    <xf numFmtId="0" fontId="43" fillId="0" borderId="20" xfId="197" applyNumberFormat="1" applyFont="1" applyFill="1" applyBorder="1" applyAlignment="1" quotePrefix="1">
      <alignment horizontal="left" vertical="center"/>
    </xf>
    <xf numFmtId="0" fontId="43" fillId="0" borderId="20" xfId="234" applyNumberFormat="1" applyFont="1" applyFill="1" applyBorder="1" applyAlignment="1" quotePrefix="1">
      <alignment horizontal="left" vertical="center"/>
    </xf>
    <xf numFmtId="0" fontId="74" fillId="0" borderId="20" xfId="0" applyFont="1" applyFill="1" applyBorder="1" applyAlignment="1">
      <alignment vertical="center" wrapText="1"/>
    </xf>
    <xf numFmtId="0" fontId="44" fillId="0" borderId="20" xfId="197" applyNumberFormat="1" applyFont="1" applyFill="1" applyBorder="1" applyAlignment="1" quotePrefix="1">
      <alignment horizontal="left" vertical="center"/>
    </xf>
    <xf numFmtId="0" fontId="44" fillId="0" borderId="20" xfId="210" applyNumberFormat="1" applyFont="1" applyFill="1" applyBorder="1" applyAlignment="1" quotePrefix="1">
      <alignment horizontal="right" vertical="center"/>
    </xf>
    <xf numFmtId="0" fontId="75" fillId="0" borderId="20" xfId="0" applyFont="1" applyFill="1" applyBorder="1" applyAlignment="1">
      <alignment vertical="center"/>
    </xf>
    <xf numFmtId="0" fontId="74" fillId="14" borderId="20" xfId="0" applyFont="1" applyFill="1" applyBorder="1" applyAlignment="1">
      <alignment vertical="center"/>
    </xf>
    <xf numFmtId="3" fontId="74" fillId="14" borderId="20" xfId="0" applyNumberFormat="1" applyFont="1" applyFill="1" applyBorder="1" applyAlignment="1">
      <alignment vertical="center"/>
    </xf>
    <xf numFmtId="4" fontId="74" fillId="14" borderId="20" xfId="0" applyNumberFormat="1" applyFont="1" applyFill="1" applyBorder="1" applyAlignment="1">
      <alignment vertical="center"/>
    </xf>
    <xf numFmtId="0" fontId="44" fillId="81" borderId="20" xfId="216" applyFont="1" applyFill="1" applyBorder="1" applyAlignment="1" quotePrefix="1">
      <alignment horizontal="left" vertical="center"/>
    </xf>
    <xf numFmtId="3" fontId="44" fillId="81" borderId="20" xfId="232" applyNumberFormat="1" applyFont="1" applyFill="1" applyBorder="1" applyAlignment="1">
      <alignment horizontal="right" vertical="center"/>
    </xf>
    <xf numFmtId="4" fontId="44" fillId="81" borderId="20" xfId="232" applyNumberFormat="1" applyFont="1" applyFill="1" applyBorder="1" applyAlignment="1">
      <alignment horizontal="right" vertical="center"/>
    </xf>
    <xf numFmtId="2" fontId="75" fillId="81" borderId="20" xfId="0" applyNumberFormat="1" applyFont="1" applyFill="1" applyBorder="1" applyAlignment="1">
      <alignment vertical="center"/>
    </xf>
    <xf numFmtId="0" fontId="44" fillId="0" borderId="20" xfId="219" applyFont="1" applyFill="1" applyBorder="1" applyAlignment="1" quotePrefix="1">
      <alignment horizontal="left" vertical="center"/>
    </xf>
    <xf numFmtId="3" fontId="44" fillId="0" borderId="20" xfId="232" applyNumberFormat="1" applyFont="1" applyFill="1" applyBorder="1" applyAlignment="1">
      <alignment horizontal="right" vertical="center"/>
    </xf>
    <xf numFmtId="4" fontId="44" fillId="0" borderId="20" xfId="232" applyNumberFormat="1" applyFont="1" applyFill="1" applyBorder="1" applyAlignment="1">
      <alignment horizontal="right" vertical="center"/>
    </xf>
    <xf numFmtId="2" fontId="75" fillId="13" borderId="20" xfId="0" applyNumberFormat="1" applyFont="1" applyFill="1" applyBorder="1" applyAlignment="1">
      <alignment vertical="center"/>
    </xf>
    <xf numFmtId="0" fontId="44" fillId="0" borderId="20" xfId="222" applyFont="1" applyFill="1" applyBorder="1" applyAlignment="1" quotePrefix="1">
      <alignment horizontal="left" vertical="center"/>
    </xf>
    <xf numFmtId="2" fontId="44" fillId="13" borderId="20" xfId="232" applyNumberFormat="1" applyFont="1" applyFill="1" applyBorder="1" applyAlignment="1">
      <alignment horizontal="right" vertical="center"/>
    </xf>
    <xf numFmtId="0" fontId="56" fillId="0" borderId="0" xfId="0" applyFont="1" applyFill="1" applyBorder="1" applyAlignment="1">
      <alignment wrapText="1"/>
    </xf>
    <xf numFmtId="176" fontId="53" fillId="0" borderId="0" xfId="192" applyNumberFormat="1" applyFont="1" applyFill="1" applyBorder="1" applyAlignment="1">
      <alignment/>
    </xf>
    <xf numFmtId="176" fontId="56" fillId="0" borderId="0" xfId="192" applyNumberFormat="1" applyFont="1" applyFill="1" applyBorder="1" applyAlignment="1">
      <alignment/>
    </xf>
    <xf numFmtId="0" fontId="69" fillId="80" borderId="0" xfId="0" applyFont="1" applyFill="1" applyBorder="1" applyAlignment="1">
      <alignment horizontal="center" vertical="center" wrapText="1"/>
    </xf>
    <xf numFmtId="0" fontId="0" fillId="0" borderId="0" xfId="0" applyAlignment="1">
      <alignment horizontal="right"/>
    </xf>
    <xf numFmtId="9" fontId="0" fillId="0" borderId="0" xfId="192" applyFont="1" applyBorder="1" applyAlignment="1">
      <alignment horizontal="right"/>
    </xf>
    <xf numFmtId="0" fontId="69" fillId="0" borderId="23" xfId="0" applyFont="1" applyBorder="1" applyAlignment="1">
      <alignment horizontal="right"/>
    </xf>
    <xf numFmtId="0" fontId="0" fillId="0" borderId="0" xfId="0" applyBorder="1" applyAlignment="1">
      <alignment horizontal="center" wrapText="1"/>
    </xf>
    <xf numFmtId="176" fontId="0" fillId="0" borderId="0" xfId="0" applyNumberFormat="1" applyAlignment="1">
      <alignment/>
    </xf>
    <xf numFmtId="0" fontId="69" fillId="80" borderId="28" xfId="0" applyFont="1" applyFill="1" applyBorder="1" applyAlignment="1">
      <alignment horizontal="right"/>
    </xf>
  </cellXfs>
  <cellStyles count="2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17" xfId="44"/>
    <cellStyle name="Accent1 2" xfId="45"/>
    <cellStyle name="Accent1 3" xfId="46"/>
    <cellStyle name="Accent1 4" xfId="47"/>
    <cellStyle name="Accent1 5" xfId="48"/>
    <cellStyle name="Accent1 6" xfId="49"/>
    <cellStyle name="Accent1 7" xfId="50"/>
    <cellStyle name="Accent1 8" xfId="51"/>
    <cellStyle name="Accent1 9" xfId="52"/>
    <cellStyle name="Accent2" xfId="53"/>
    <cellStyle name="Accent2 - 20%" xfId="54"/>
    <cellStyle name="Accent2 - 40%" xfId="55"/>
    <cellStyle name="Accent2 - 60%" xfId="56"/>
    <cellStyle name="Accent2 10" xfId="57"/>
    <cellStyle name="Accent2 11" xfId="58"/>
    <cellStyle name="Accent2 12" xfId="59"/>
    <cellStyle name="Accent2 13" xfId="60"/>
    <cellStyle name="Accent2 14" xfId="61"/>
    <cellStyle name="Accent2 15" xfId="62"/>
    <cellStyle name="Accent2 16" xfId="63"/>
    <cellStyle name="Accent2 17" xfId="64"/>
    <cellStyle name="Accent2 2" xfId="65"/>
    <cellStyle name="Accent2 3" xfId="66"/>
    <cellStyle name="Accent2 4" xfId="67"/>
    <cellStyle name="Accent2 5" xfId="68"/>
    <cellStyle name="Accent2 6" xfId="69"/>
    <cellStyle name="Accent2 7" xfId="70"/>
    <cellStyle name="Accent2 8" xfId="71"/>
    <cellStyle name="Accent2 9" xfId="72"/>
    <cellStyle name="Accent3" xfId="73"/>
    <cellStyle name="Accent3 - 20%" xfId="74"/>
    <cellStyle name="Accent3 - 40%" xfId="75"/>
    <cellStyle name="Accent3 - 60%" xfId="76"/>
    <cellStyle name="Accent3 10" xfId="77"/>
    <cellStyle name="Accent3 11" xfId="78"/>
    <cellStyle name="Accent3 12" xfId="79"/>
    <cellStyle name="Accent3 13" xfId="80"/>
    <cellStyle name="Accent3 14" xfId="81"/>
    <cellStyle name="Accent3 15" xfId="82"/>
    <cellStyle name="Accent3 16" xfId="83"/>
    <cellStyle name="Accent3 17" xfId="84"/>
    <cellStyle name="Accent3 2" xfId="85"/>
    <cellStyle name="Accent3 3" xfId="86"/>
    <cellStyle name="Accent3 4" xfId="87"/>
    <cellStyle name="Accent3 5" xfId="88"/>
    <cellStyle name="Accent3 6" xfId="89"/>
    <cellStyle name="Accent3 7" xfId="90"/>
    <cellStyle name="Accent3 8" xfId="91"/>
    <cellStyle name="Accent3 9" xfId="92"/>
    <cellStyle name="Accent4" xfId="93"/>
    <cellStyle name="Accent4 - 20%" xfId="94"/>
    <cellStyle name="Accent4 - 40%" xfId="95"/>
    <cellStyle name="Accent4 - 60%" xfId="96"/>
    <cellStyle name="Accent4 10" xfId="97"/>
    <cellStyle name="Accent4 11" xfId="98"/>
    <cellStyle name="Accent4 12" xfId="99"/>
    <cellStyle name="Accent4 13" xfId="100"/>
    <cellStyle name="Accent4 14" xfId="101"/>
    <cellStyle name="Accent4 15" xfId="102"/>
    <cellStyle name="Accent4 16" xfId="103"/>
    <cellStyle name="Accent4 17" xfId="104"/>
    <cellStyle name="Accent4 2" xfId="105"/>
    <cellStyle name="Accent4 3" xfId="106"/>
    <cellStyle name="Accent4 4" xfId="107"/>
    <cellStyle name="Accent4 5" xfId="108"/>
    <cellStyle name="Accent4 6" xfId="109"/>
    <cellStyle name="Accent4 7" xfId="110"/>
    <cellStyle name="Accent4 8" xfId="111"/>
    <cellStyle name="Accent4 9" xfId="112"/>
    <cellStyle name="Accent5" xfId="113"/>
    <cellStyle name="Accent5 - 20%" xfId="114"/>
    <cellStyle name="Accent5 - 40%" xfId="115"/>
    <cellStyle name="Accent5 - 60%" xfId="116"/>
    <cellStyle name="Accent5 10" xfId="117"/>
    <cellStyle name="Accent5 11" xfId="118"/>
    <cellStyle name="Accent5 12" xfId="119"/>
    <cellStyle name="Accent5 13" xfId="120"/>
    <cellStyle name="Accent5 14" xfId="121"/>
    <cellStyle name="Accent5 15" xfId="122"/>
    <cellStyle name="Accent5 16" xfId="123"/>
    <cellStyle name="Accent5 17" xfId="124"/>
    <cellStyle name="Accent5 2" xfId="125"/>
    <cellStyle name="Accent5 3" xfId="126"/>
    <cellStyle name="Accent5 4" xfId="127"/>
    <cellStyle name="Accent5 5" xfId="128"/>
    <cellStyle name="Accent5 6" xfId="129"/>
    <cellStyle name="Accent5 7" xfId="130"/>
    <cellStyle name="Accent5 8" xfId="131"/>
    <cellStyle name="Accent5 9" xfId="132"/>
    <cellStyle name="Accent6" xfId="133"/>
    <cellStyle name="Accent6 - 20%" xfId="134"/>
    <cellStyle name="Accent6 - 40%" xfId="135"/>
    <cellStyle name="Accent6 - 60%" xfId="136"/>
    <cellStyle name="Accent6 10" xfId="137"/>
    <cellStyle name="Accent6 11" xfId="138"/>
    <cellStyle name="Accent6 12" xfId="139"/>
    <cellStyle name="Accent6 13" xfId="140"/>
    <cellStyle name="Accent6 14" xfId="141"/>
    <cellStyle name="Accent6 15" xfId="142"/>
    <cellStyle name="Accent6 16" xfId="143"/>
    <cellStyle name="Accent6 17" xfId="144"/>
    <cellStyle name="Accent6 2" xfId="145"/>
    <cellStyle name="Accent6 3" xfId="146"/>
    <cellStyle name="Accent6 4" xfId="147"/>
    <cellStyle name="Accent6 5" xfId="148"/>
    <cellStyle name="Accent6 6" xfId="149"/>
    <cellStyle name="Accent6 7" xfId="150"/>
    <cellStyle name="Accent6 8" xfId="151"/>
    <cellStyle name="Accent6 9" xfId="152"/>
    <cellStyle name="Bad" xfId="153"/>
    <cellStyle name="Bad 2" xfId="154"/>
    <cellStyle name="Calculation" xfId="155"/>
    <cellStyle name="Calculation 2" xfId="156"/>
    <cellStyle name="Check Cell" xfId="157"/>
    <cellStyle name="Check Cell 2" xfId="158"/>
    <cellStyle name="Comma" xfId="159"/>
    <cellStyle name="Comma [0]" xfId="160"/>
    <cellStyle name="Currency" xfId="161"/>
    <cellStyle name="Currency [0]" xfId="162"/>
    <cellStyle name="Emphasis 1" xfId="163"/>
    <cellStyle name="Emphasis 2" xfId="164"/>
    <cellStyle name="Emphasis 3" xfId="165"/>
    <cellStyle name="Explanatory Text" xfId="166"/>
    <cellStyle name="Followed Hyperlink" xfId="167"/>
    <cellStyle name="Good" xfId="168"/>
    <cellStyle name="Good 2" xfId="169"/>
    <cellStyle name="Heading 1" xfId="170"/>
    <cellStyle name="Heading 1 2" xfId="171"/>
    <cellStyle name="Heading 2" xfId="172"/>
    <cellStyle name="Heading 2 2" xfId="173"/>
    <cellStyle name="Heading 3" xfId="174"/>
    <cellStyle name="Heading 3 2" xfId="175"/>
    <cellStyle name="Heading 4" xfId="176"/>
    <cellStyle name="Heading 4 2" xfId="177"/>
    <cellStyle name="Hyperlink" xfId="178"/>
    <cellStyle name="Input" xfId="179"/>
    <cellStyle name="Input 2" xfId="180"/>
    <cellStyle name="Linked Cell" xfId="181"/>
    <cellStyle name="Linked Cell 2" xfId="182"/>
    <cellStyle name="Neutral" xfId="183"/>
    <cellStyle name="Neutral 2" xfId="184"/>
    <cellStyle name="Normal 2" xfId="185"/>
    <cellStyle name="Normal 3" xfId="186"/>
    <cellStyle name="Note" xfId="187"/>
    <cellStyle name="Note 2" xfId="188"/>
    <cellStyle name="Note 3" xfId="189"/>
    <cellStyle name="Output" xfId="190"/>
    <cellStyle name="Output 2" xfId="191"/>
    <cellStyle name="Percent" xfId="192"/>
    <cellStyle name="SAPBEXaggData" xfId="193"/>
    <cellStyle name="SAPBEXaggDataEmph" xfId="194"/>
    <cellStyle name="SAPBEXaggItem" xfId="195"/>
    <cellStyle name="SAPBEXaggItemX" xfId="196"/>
    <cellStyle name="SAPBEXchaText" xfId="197"/>
    <cellStyle name="SAPBEXexcBad7" xfId="198"/>
    <cellStyle name="SAPBEXexcBad8" xfId="199"/>
    <cellStyle name="SAPBEXexcBad9" xfId="200"/>
    <cellStyle name="SAPBEXexcCritical4" xfId="201"/>
    <cellStyle name="SAPBEXexcCritical5" xfId="202"/>
    <cellStyle name="SAPBEXexcCritical6" xfId="203"/>
    <cellStyle name="SAPBEXexcGood1" xfId="204"/>
    <cellStyle name="SAPBEXexcGood2" xfId="205"/>
    <cellStyle name="SAPBEXexcGood3" xfId="206"/>
    <cellStyle name="SAPBEXfilterDrill" xfId="207"/>
    <cellStyle name="SAPBEXfilterItem" xfId="208"/>
    <cellStyle name="SAPBEXfilterText" xfId="209"/>
    <cellStyle name="SAPBEXformats" xfId="210"/>
    <cellStyle name="SAPBEXheaderItem" xfId="211"/>
    <cellStyle name="SAPBEXheaderText" xfId="212"/>
    <cellStyle name="SAPBEXHLevel0" xfId="213"/>
    <cellStyle name="SAPBEXHLevel0X" xfId="214"/>
    <cellStyle name="SAPBEXHLevel0X 2" xfId="215"/>
    <cellStyle name="SAPBEXHLevel1" xfId="216"/>
    <cellStyle name="SAPBEXHLevel1X" xfId="217"/>
    <cellStyle name="SAPBEXHLevel1X 2" xfId="218"/>
    <cellStyle name="SAPBEXHLevel2" xfId="219"/>
    <cellStyle name="SAPBEXHLevel2X" xfId="220"/>
    <cellStyle name="SAPBEXHLevel2X 2" xfId="221"/>
    <cellStyle name="SAPBEXHLevel3" xfId="222"/>
    <cellStyle name="SAPBEXHLevel3X" xfId="223"/>
    <cellStyle name="SAPBEXHLevel3X 2" xfId="224"/>
    <cellStyle name="SAPBEXinputData" xfId="225"/>
    <cellStyle name="SAPBEXinputData 2" xfId="226"/>
    <cellStyle name="SAPBEXItemHeader" xfId="227"/>
    <cellStyle name="SAPBEXresData" xfId="228"/>
    <cellStyle name="SAPBEXresDataEmph" xfId="229"/>
    <cellStyle name="SAPBEXresItem" xfId="230"/>
    <cellStyle name="SAPBEXresItemX" xfId="231"/>
    <cellStyle name="SAPBEXstdData" xfId="232"/>
    <cellStyle name="SAPBEXstdDataEmph" xfId="233"/>
    <cellStyle name="SAPBEXstdItem" xfId="234"/>
    <cellStyle name="SAPBEXstdItemX" xfId="235"/>
    <cellStyle name="SAPBEXtitle" xfId="236"/>
    <cellStyle name="SAPBEXunassignedItem" xfId="237"/>
    <cellStyle name="SAPBEXundefined" xfId="238"/>
    <cellStyle name="Sheet Title" xfId="239"/>
    <cellStyle name="Title" xfId="240"/>
    <cellStyle name="Total" xfId="241"/>
    <cellStyle name="Total 2" xfId="242"/>
    <cellStyle name="Warning Text" xfId="243"/>
    <cellStyle name="Warning Text 2"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025"/>
          <c:w val="0.967"/>
          <c:h val="0.923"/>
        </c:manualLayout>
      </c:layout>
      <c:barChart>
        <c:barDir val="col"/>
        <c:grouping val="clustered"/>
        <c:varyColors val="0"/>
        <c:ser>
          <c:idx val="3"/>
          <c:order val="0"/>
          <c:tx>
            <c:strRef>
              <c:f>Aruandesse!$C$3</c:f>
              <c:strCache>
                <c:ptCount val="1"/>
                <c:pt idx="0">
                  <c:v>Toimeainepõhise retseptide  osakaal,% 2016</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errBars>
            <c:errDir val="y"/>
            <c:errBarType val="both"/>
            <c:errValType val="cust"/>
            <c:plus>
              <c:numRef>
                <c:f>Aruandesse!$K$4:$K$25</c:f>
                <c:numCache>
                  <c:ptCount val="22"/>
                  <c:pt idx="0">
                    <c:v>0.0014399539852346654</c:v>
                  </c:pt>
                  <c:pt idx="1">
                    <c:v>0.0033358074031782925</c:v>
                  </c:pt>
                  <c:pt idx="2">
                    <c:v>0.001343093394218009</c:v>
                  </c:pt>
                  <c:pt idx="3">
                    <c:v>0.0009688023334901708</c:v>
                  </c:pt>
                  <c:pt idx="4">
                    <c:v>0.001345857352555213</c:v>
                  </c:pt>
                  <c:pt idx="5">
                    <c:v>0.0018285129763053742</c:v>
                  </c:pt>
                  <c:pt idx="6">
                    <c:v>0.000710620705550169</c:v>
                  </c:pt>
                  <c:pt idx="7">
                    <c:v>0.00031030012406429996</c:v>
                  </c:pt>
                  <c:pt idx="8">
                    <c:v>0.0006408046710973947</c:v>
                  </c:pt>
                  <c:pt idx="9">
                    <c:v>0.010436130632492713</c:v>
                  </c:pt>
                  <c:pt idx="10">
                    <c:v>0.0071271982932595845</c:v>
                  </c:pt>
                  <c:pt idx="11">
                    <c:v>0.0034250843102617834</c:v>
                  </c:pt>
                  <c:pt idx="12">
                    <c:v>0.0047430663324181666</c:v>
                  </c:pt>
                  <c:pt idx="13">
                    <c:v>0.0040749797163081025</c:v>
                  </c:pt>
                  <c:pt idx="14">
                    <c:v>0.001930758610924288</c:v>
                  </c:pt>
                  <c:pt idx="15">
                    <c:v>0.0011678552095836237</c:v>
                  </c:pt>
                  <c:pt idx="16">
                    <c:v>0.0032589204025617047</c:v>
                  </c:pt>
                  <c:pt idx="17">
                    <c:v>0.002128468678044948</c:v>
                  </c:pt>
                  <c:pt idx="18">
                    <c:v>0.0040000000000000036</c:v>
                  </c:pt>
                  <c:pt idx="19">
                    <c:v>0.0029691915307071826</c:v>
                  </c:pt>
                  <c:pt idx="20">
                    <c:v>0.0017672369103162167</c:v>
                  </c:pt>
                  <c:pt idx="21">
                    <c:v>0.0010644696238576445</c:v>
                  </c:pt>
                </c:numCache>
              </c:numRef>
            </c:plus>
            <c:minus>
              <c:numRef>
                <c:f>Aruandesse!$J$4:$J$25</c:f>
                <c:numCache>
                  <c:ptCount val="22"/>
                  <c:pt idx="0">
                    <c:v>0.0005600460147653363</c:v>
                  </c:pt>
                  <c:pt idx="1">
                    <c:v>0.002664192596821713</c:v>
                  </c:pt>
                  <c:pt idx="2">
                    <c:v>0.0006569066057819928</c:v>
                  </c:pt>
                  <c:pt idx="3">
                    <c:v>0.001031197666509831</c:v>
                  </c:pt>
                  <c:pt idx="4">
                    <c:v>0.0006541426474447887</c:v>
                  </c:pt>
                  <c:pt idx="5">
                    <c:v>0.0011714870236946284</c:v>
                  </c:pt>
                  <c:pt idx="6">
                    <c:v>0.0012893792944498328</c:v>
                  </c:pt>
                  <c:pt idx="7">
                    <c:v>0.0006896998759357009</c:v>
                  </c:pt>
                  <c:pt idx="8">
                    <c:v>0.0003591953289026062</c:v>
                  </c:pt>
                  <c:pt idx="9">
                    <c:v>0.010563869367507306</c:v>
                  </c:pt>
                  <c:pt idx="10">
                    <c:v>0.006872801706740428</c:v>
                  </c:pt>
                  <c:pt idx="11">
                    <c:v>0.003574915689738223</c:v>
                  </c:pt>
                  <c:pt idx="12">
                    <c:v>0.0042569336675818414</c:v>
                  </c:pt>
                  <c:pt idx="13">
                    <c:v>0.0049250202836919055</c:v>
                  </c:pt>
                  <c:pt idx="14">
                    <c:v>0.0020692413890757155</c:v>
                  </c:pt>
                  <c:pt idx="15">
                    <c:v>0.0008321447904163781</c:v>
                  </c:pt>
                  <c:pt idx="16">
                    <c:v>0.0027410795974383007</c:v>
                  </c:pt>
                  <c:pt idx="17">
                    <c:v>0.0018715313219550556</c:v>
                  </c:pt>
                  <c:pt idx="18">
                    <c:v>0.0030000000000000027</c:v>
                  </c:pt>
                  <c:pt idx="19">
                    <c:v>0.0030308084692927117</c:v>
                  </c:pt>
                  <c:pt idx="20">
                    <c:v>0.002232763089683787</c:v>
                  </c:pt>
                  <c:pt idx="21">
                    <c:v>0.0009355303761423572</c:v>
                  </c:pt>
                </c:numCache>
              </c:numRef>
            </c:minus>
            <c:noEndCap val="0"/>
            <c:spPr>
              <a:ln w="3175">
                <a:solidFill>
                  <a:srgbClr val="000000"/>
                </a:solidFill>
              </a:ln>
            </c:spPr>
          </c:errBars>
          <c:cat>
            <c:multiLvlStrRef>
              <c:f>Aruandesse!$A$4:$B$25</c:f>
              <c:multiLvlStrCache/>
            </c:multiLvlStrRef>
          </c:cat>
          <c:val>
            <c:numRef>
              <c:f>Aruandesse!$C$4:$C$25</c:f>
              <c:numCache/>
            </c:numRef>
          </c:val>
        </c:ser>
        <c:gapWidth val="75"/>
        <c:axId val="48787012"/>
        <c:axId val="36429925"/>
      </c:barChart>
      <c:lineChart>
        <c:grouping val="standard"/>
        <c:varyColors val="0"/>
        <c:ser>
          <c:idx val="0"/>
          <c:order val="1"/>
          <c:tx>
            <c:strRef>
              <c:f>Aruandesse!$F$3</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Aruandesse!$F$4:$F$25</c:f>
              <c:numCache/>
            </c:numRef>
          </c:val>
          <c:smooth val="0"/>
        </c:ser>
        <c:ser>
          <c:idx val="1"/>
          <c:order val="2"/>
          <c:tx>
            <c:strRef>
              <c:f>Aruandesse!$E$3</c:f>
              <c:strCache>
                <c:ptCount val="1"/>
                <c:pt idx="0">
                  <c:v>Toimeainepõhise retseptide  osakaal,% 2015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Aruandesse!$E$4:$E$25</c:f>
              <c:numCache/>
            </c:numRef>
          </c:val>
          <c:smooth val="0"/>
        </c:ser>
        <c:ser>
          <c:idx val="2"/>
          <c:order val="3"/>
          <c:tx>
            <c:strRef>
              <c:f>Aruandesse!$G$3</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Aruandesse!$G$4:$G$25</c:f>
              <c:numCache/>
            </c:numRef>
          </c:val>
          <c:smooth val="0"/>
        </c:ser>
        <c:axId val="48787012"/>
        <c:axId val="36429925"/>
      </c:lineChart>
      <c:catAx>
        <c:axId val="487870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6429925"/>
        <c:crosses val="autoZero"/>
        <c:auto val="1"/>
        <c:lblOffset val="100"/>
        <c:tickLblSkip val="1"/>
        <c:noMultiLvlLbl val="0"/>
      </c:catAx>
      <c:valAx>
        <c:axId val="36429925"/>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787012"/>
        <c:crossesAt val="1"/>
        <c:crossBetween val="between"/>
        <c:dispUnits/>
      </c:valAx>
      <c:spPr>
        <a:solidFill>
          <a:srgbClr val="FFFFFF"/>
        </a:solidFill>
        <a:ln w="3175">
          <a:noFill/>
        </a:ln>
      </c:spPr>
    </c:plotArea>
    <c:legend>
      <c:legendPos val="r"/>
      <c:layout>
        <c:manualLayout>
          <c:xMode val="edge"/>
          <c:yMode val="edge"/>
          <c:x val="0.012"/>
          <c:y val="0.888"/>
          <c:w val="0.982"/>
          <c:h val="0.104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15"/>
          <c:w val="0.97225"/>
          <c:h val="0.87575"/>
        </c:manualLayout>
      </c:layout>
      <c:barChart>
        <c:barDir val="col"/>
        <c:grouping val="clustered"/>
        <c:varyColors val="0"/>
        <c:ser>
          <c:idx val="3"/>
          <c:order val="0"/>
          <c:tx>
            <c:strRef>
              <c:f>Aruandesse!$C$30</c:f>
              <c:strCache>
                <c:ptCount val="1"/>
                <c:pt idx="0">
                  <c:v>2016-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Aruandesse!$A$31:$B$52</c:f>
              <c:multiLvlStrCache/>
            </c:multiLvlStrRef>
          </c:cat>
          <c:val>
            <c:numRef>
              <c:f>Aruandesse!$C$31:$C$52</c:f>
              <c:numCache/>
            </c:numRef>
          </c:val>
        </c:ser>
        <c:gapWidth val="75"/>
        <c:axId val="59433870"/>
        <c:axId val="65142783"/>
      </c:barChart>
      <c:lineChart>
        <c:grouping val="standard"/>
        <c:varyColors val="0"/>
        <c:ser>
          <c:idx val="0"/>
          <c:order val="1"/>
          <c:tx>
            <c:strRef>
              <c:f>Aruandesse!$F$30</c:f>
              <c:strCache>
                <c:ptCount val="1"/>
                <c:pt idx="0">
                  <c:v>2016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Aruandesse!$F$31:$F$52</c:f>
              <c:numCache/>
            </c:numRef>
          </c:val>
          <c:smooth val="0"/>
        </c:ser>
        <c:ser>
          <c:idx val="1"/>
          <c:order val="2"/>
          <c:tx>
            <c:strRef>
              <c:f>Aruandesse!$E$30</c:f>
              <c:strCache>
                <c:ptCount val="1"/>
                <c:pt idx="0">
                  <c:v>2015-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Aruandesse!$E$31:$E$52</c:f>
              <c:numCache/>
            </c:numRef>
          </c:val>
          <c:smooth val="0"/>
        </c:ser>
        <c:ser>
          <c:idx val="2"/>
          <c:order val="3"/>
          <c:tx>
            <c:strRef>
              <c:f>Aruandesse!$G$30</c:f>
              <c:strCache>
                <c:ptCount val="1"/>
                <c:pt idx="0">
                  <c:v>2015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Aruandesse!$G$31:$G$52</c:f>
              <c:numCache/>
            </c:numRef>
          </c:val>
          <c:smooth val="0"/>
        </c:ser>
        <c:axId val="59433870"/>
        <c:axId val="65142783"/>
      </c:lineChart>
      <c:catAx>
        <c:axId val="594338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142783"/>
        <c:crosses val="autoZero"/>
        <c:auto val="1"/>
        <c:lblOffset val="100"/>
        <c:tickLblSkip val="1"/>
        <c:noMultiLvlLbl val="0"/>
      </c:catAx>
      <c:valAx>
        <c:axId val="65142783"/>
        <c:scaling>
          <c:orientation val="minMax"/>
          <c:max val="1.5"/>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9433870"/>
        <c:crossesAt val="1"/>
        <c:crossBetween val="between"/>
        <c:dispUnits/>
      </c:valAx>
      <c:spPr>
        <a:solidFill>
          <a:srgbClr val="FFFFFF"/>
        </a:solidFill>
        <a:ln w="3175">
          <a:noFill/>
        </a:ln>
      </c:spPr>
    </c:plotArea>
    <c:legend>
      <c:legendPos val="r"/>
      <c:layout>
        <c:manualLayout>
          <c:xMode val="edge"/>
          <c:yMode val="edge"/>
          <c:x val="0.0045"/>
          <c:y val="0.8855"/>
          <c:w val="0.98125"/>
          <c:h val="0.106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600075</xdr:colOff>
      <xdr:row>32</xdr:row>
      <xdr:rowOff>28575</xdr:rowOff>
    </xdr:to>
    <xdr:sp>
      <xdr:nvSpPr>
        <xdr:cNvPr id="1" name="TextBox 1"/>
        <xdr:cNvSpPr txBox="1">
          <a:spLocks noChangeArrowheads="1"/>
        </xdr:cNvSpPr>
      </xdr:nvSpPr>
      <xdr:spPr>
        <a:xfrm>
          <a:off x="0" y="0"/>
          <a:ext cx="9134475" cy="9410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333399"/>
              </a:solidFill>
              <a:latin typeface="Calibri"/>
              <a:ea typeface="Calibri"/>
              <a:cs typeface="Calibri"/>
            </a:rPr>
            <a:t>INDIKAATOR 14. </a:t>
          </a:r>
          <a:r>
            <a:rPr lang="en-US" cap="none" sz="1200" b="1" i="0" u="none" baseline="0">
              <a:solidFill>
                <a:srgbClr val="003366"/>
              </a:solidFill>
              <a:latin typeface="Calibri"/>
              <a:ea typeface="Calibri"/>
              <a:cs typeface="Calibri"/>
            </a:rPr>
            <a:t>TOIMEAINEPÕHIS</a:t>
          </a:r>
          <a:r>
            <a:rPr lang="en-US" cap="none" sz="1200" b="1" i="0" u="none" baseline="0">
              <a:solidFill>
                <a:srgbClr val="003366"/>
              </a:solidFill>
              <a:latin typeface="Calibri"/>
              <a:ea typeface="Calibri"/>
              <a:cs typeface="Calibri"/>
            </a:rPr>
            <a:t>TE</a:t>
          </a:r>
          <a:r>
            <a:rPr lang="en-US" cap="none" sz="1200" b="1" i="0" u="none" baseline="0">
              <a:solidFill>
                <a:srgbClr val="003366"/>
              </a:solidFill>
              <a:latin typeface="Calibri"/>
              <a:ea typeface="Calibri"/>
              <a:cs typeface="Calibri"/>
            </a:rPr>
            <a:t> </a:t>
          </a:r>
          <a:r>
            <a:rPr lang="en-US" cap="none" sz="1200" b="1" i="0" u="none" baseline="0">
              <a:solidFill>
                <a:srgbClr val="003366"/>
              </a:solidFill>
              <a:latin typeface="Calibri"/>
              <a:ea typeface="Calibri"/>
              <a:cs typeface="Calibri"/>
            </a:rPr>
            <a:t>RETSEPTIDE OSAKAAL  JA VÄLDITAV OMAOSALUS ÜHE </a:t>
          </a:r>
          <a:r>
            <a:rPr lang="en-US" cap="none" sz="1200" b="1" i="0" u="none" baseline="0">
              <a:solidFill>
                <a:srgbClr val="003366"/>
              </a:solidFill>
              <a:latin typeface="Calibri"/>
              <a:ea typeface="Calibri"/>
              <a:cs typeface="Calibri"/>
            </a:rPr>
            <a:t>RETSEPTI</a:t>
          </a:r>
          <a:r>
            <a:rPr lang="en-US" cap="none" sz="1200" b="1" i="0" u="none" baseline="0">
              <a:solidFill>
                <a:srgbClr val="003366"/>
              </a:solidFill>
              <a:latin typeface="Calibri"/>
              <a:ea typeface="Calibri"/>
              <a:cs typeface="Calibri"/>
            </a:rPr>
            <a:t> KOHTA</a:t>
          </a:r>
          <a:r>
            <a:rPr lang="en-US" cap="none" sz="1200" b="1" i="0" u="none" baseline="0">
              <a:solidFill>
                <a:srgbClr val="003366"/>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Selgitus</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HVA haiglates väljakirjutatud </a:t>
          </a:r>
          <a:r>
            <a:rPr lang="en-US" cap="none" sz="1200" b="1" i="0" u="none" baseline="0">
              <a:solidFill>
                <a:srgbClr val="000000"/>
              </a:solidFill>
              <a:latin typeface="Calibri"/>
              <a:ea typeface="Calibri"/>
              <a:cs typeface="Calibri"/>
            </a:rPr>
            <a:t>toimeainepõhiste retseptide</a:t>
          </a:r>
          <a:r>
            <a:rPr lang="en-US" cap="none" sz="1200" b="0" i="0" u="none" baseline="0">
              <a:solidFill>
                <a:srgbClr val="000000"/>
              </a:solidFill>
              <a:latin typeface="Calibri"/>
              <a:ea typeface="Calibri"/>
              <a:cs typeface="Calibri"/>
            </a:rPr>
            <a:t>* osakaal kõigist väljakirjutatud retseptidest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HVA haiglate patsientidele välja kirjutatud soodusretseptide </a:t>
          </a:r>
          <a:r>
            <a:rPr lang="en-US" cap="none" sz="1200" b="1" i="0" u="none" baseline="0">
              <a:solidFill>
                <a:srgbClr val="000000"/>
              </a:solidFill>
              <a:latin typeface="Calibri"/>
              <a:ea typeface="Calibri"/>
              <a:cs typeface="Calibri"/>
            </a:rPr>
            <a:t>keskmine välditav omaosalus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Andmed: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1. Periood ja valim: ajavahemikus 01.01.2016 – 31.12.2016 välja kirjutatud ravimite retseptid
</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2. Periood ja valim: ajavahemikus 01.01.2016 – 31.12.2016  HVA haiglate patsientidele (EHK kindlustusega) välja kirjutatud realiseeritud ehk 
</a:t>
          </a:r>
          <a:r>
            <a:rPr lang="en-US" cap="none" sz="1200" b="0" i="0" u="sng" baseline="0">
              <a:solidFill>
                <a:srgbClr val="000000"/>
              </a:solidFill>
              <a:latin typeface="Calibri"/>
              <a:ea typeface="Calibri"/>
              <a:cs typeface="Calibri"/>
            </a:rPr>
            <a:t>välja ostetud soodusretseptid.
</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Info: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Ravimi väljakirjutamine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Calibri"/>
              <a:ea typeface="Calibri"/>
              <a:cs typeface="Calibri"/>
            </a:rPr>
            <a:t> 4-s toodud nõuetele (https://www.riigiteataja.ee/akt/123122010011?leiaKehtiv):
</a:t>
          </a:r>
          <a:r>
            <a:rPr lang="en-US" cap="none" sz="1200" b="0"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(5) Ravim kirjutatakse välja, kasutades selleks ravimis sisalduva toimeaine nimetust.
</a:t>
          </a:r>
          <a:r>
            <a:rPr lang="en-US" cap="none" sz="1200" b="0" i="1" u="none" baseline="0">
              <a:solidFill>
                <a:srgbClr val="000000"/>
              </a:solidFill>
              <a:latin typeface="Calibri"/>
              <a:ea typeface="Calibri"/>
              <a:cs typeface="Calibri"/>
            </a:rPr>
            <a:t>(6) Ravimi väljakirjutaja võib kasutada ravimpreparaadi nimetust juhul, kui ta hindab ravimi asendamist teise sama toimeainet samas koguses ja samas või samaväärses ravimvormis sisaldava ravimpreparaadiga patsiendile meditsiiniliselt sobimatuks, sealhulgas kui tegemist on bioloogilise või kitsa terapeutilise vahemikuga ravimiga või kui patsiendil esineb tõendatud ülitundlikkus teiste sama toimeainega ravimite abiainete suhtes. Sel juhul märgib ravimi väljakirjutaja retseptile põhjenduse ravimpreparaadi asendamise keelamise kohta ning kannab põhjenduse ka tervishoiuteenuse osutamist tõendavasse dokumenti.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Toimeainepõhine retsept </a:t>
          </a:r>
          <a:r>
            <a:rPr lang="en-US" cap="none" sz="1200" b="0" i="0" u="none" baseline="0">
              <a:solidFill>
                <a:srgbClr val="000000"/>
              </a:solidFill>
              <a:latin typeface="Calibri"/>
              <a:ea typeface="Calibri"/>
              <a:cs typeface="Calibri"/>
            </a:rPr>
            <a:t>on üks oluline meede ratsionaalse ravimikasutamise tagamiseks. Mida suurem on toimeainepõhiste soodusretseptide osakaal, seda vähem on arst piiranud patsiendi võimalust endale soodsaimat ravimit valida. 
</a:t>
          </a:r>
          <a:r>
            <a:rPr lang="en-US" cap="none" sz="1200" b="0" i="0" u="none" baseline="0">
              <a:solidFill>
                <a:srgbClr val="000000"/>
              </a:solidFill>
              <a:latin typeface="Calibri"/>
              <a:ea typeface="Calibri"/>
              <a:cs typeface="Calibri"/>
            </a:rPr>
            <a:t>Teisalt, mida rohkem geneerilisi ravimeid turul on, seda madalamaks lähevad konkurentsist tulenevalt piirhinnad ning tekivad täiendavad vahendid ravi ning ravimite rahastamiseks.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Ravimi apteegist väljastamine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Calibri"/>
              <a:ea typeface="Calibri"/>
              <a:cs typeface="Calibri"/>
            </a:rPr>
            <a:t> 6-s toodud nõuetele (https://www.riigiteataja.ee/akt/123122010011?leiaKehtiv):
</a:t>
          </a:r>
          <a:r>
            <a:rPr lang="en-US" cap="none" sz="1200" b="0"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(5) Kui ravimi väljakirjutamisel on kasutatud ravimi toimeaine nimetust, peab ravimi väljastaja pakkuma patsiendile sobivate ravimite hulgast ravimpreparaati, mille puhul on patsiendi omaosalus ravimi eest tasumisel vähim. Kui retsepti esitaja keeldub soodsaima ravimpreparaadi ostmisest või ei ole temale soodsaim ravimpreparaat hulgimüügist saadaval, märgib ravimi väljastaja vastava põhjenduse retseptile.
</a:t>
          </a:r>
          <a:r>
            <a:rPr lang="en-US" cap="none" sz="1200" b="0" i="1" u="none" baseline="0">
              <a:solidFill>
                <a:srgbClr val="000000"/>
              </a:solidFill>
              <a:latin typeface="Calibri"/>
              <a:ea typeface="Calibri"/>
              <a:cs typeface="Calibri"/>
            </a:rPr>
            <a:t>(91) Ravimi väljastamisel kasutatav tarkvara ei tohi sisaldada viiteid ega linke kindla ravimpreparaadi eelistamiseks, v.a käesoleva paragrahvi lõikes 5 toodud nõude täitmiseks pakkuda ravimpreparaati, mille puhul on patsiendi omaosalus ravimi eest tasumisel vähim. Ravimi väljastamisel kasutatav tarkvara peab tagama, et tarkvaraga töötamise ajal oleks välistatud ravimi reklaam või muul viisil ravimi väljastaja mõjutamine.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*Välditav omaosalus ühe retsepti kohta – ravimi piirhinda ületav osa retsepti maksumusest keskmiselt ühe retsepti kohta ühe kalendriaasta jooksul.
</a:t>
          </a:r>
          <a:r>
            <a:rPr lang="en-US" cap="none" sz="1200" b="0" i="0" u="none" baseline="0">
              <a:solidFill>
                <a:srgbClr val="000000"/>
              </a:solidFill>
              <a:latin typeface="Calibri"/>
              <a:ea typeface="Calibri"/>
              <a:cs typeface="Calibri"/>
            </a:rPr>
            <a:t>Juhul, kui sama toimeainega ravim on saadaval mitmelt erinevalt ravimitootjalt, siis kehtestab riik toimeaine kompenseerimisele piirhinna. Piirhind kehtestatakse odavaima või odavuselt teise ravimi hinna järgi. Kui patsient ostab soodusretseptiga ravimit, mis on piirhinnast kallim, siis tuleb piirhinda ületav osa patsiendil endal tasuda. 
</a:t>
          </a:r>
          <a:r>
            <a:rPr lang="en-US" cap="none" sz="1200" b="0" i="0" u="none" baseline="0">
              <a:solidFill>
                <a:srgbClr val="000000"/>
              </a:solidFill>
              <a:latin typeface="Calibri"/>
              <a:ea typeface="Calibri"/>
              <a:cs typeface="Calibri"/>
            </a:rPr>
            <a:t>Eesmärk on näidata, kui suur osa patsientide poolt retsepti eest tasutud summast oleks välditav.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
</a:t>
          </a:r>
          <a:r>
            <a:rPr lang="en-US" cap="none" sz="1200" b="1" i="0" u="none" baseline="0">
              <a:solidFill>
                <a:srgbClr val="333399"/>
              </a:solidFill>
              <a:latin typeface="Calibri"/>
              <a:ea typeface="Calibri"/>
              <a:cs typeface="Calibri"/>
            </a:rPr>
            <a:t>Faili </a:t>
          </a:r>
          <a:r>
            <a:rPr lang="en-US" cap="none" sz="1200" b="1" i="0" u="none" baseline="0">
              <a:solidFill>
                <a:srgbClr val="333399"/>
              </a:solidFill>
              <a:latin typeface="Calibri"/>
              <a:ea typeface="Calibri"/>
              <a:cs typeface="Calibri"/>
            </a:rPr>
            <a:t> kirjeldus: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Lehel </a:t>
          </a:r>
          <a:r>
            <a:rPr lang="en-US" cap="none" sz="1200" b="0" i="1" u="none" baseline="0">
              <a:solidFill>
                <a:srgbClr val="000000"/>
              </a:solidFill>
              <a:latin typeface="Calibri"/>
              <a:ea typeface="Calibri"/>
              <a:cs typeface="Calibri"/>
            </a:rPr>
            <a:t>"Aruandesse " </a:t>
          </a:r>
          <a:r>
            <a:rPr lang="en-US" cap="none" sz="1200" b="0" i="0" u="none" baseline="0">
              <a:solidFill>
                <a:srgbClr val="000000"/>
              </a:solidFill>
              <a:latin typeface="Calibri"/>
              <a:ea typeface="Calibri"/>
              <a:cs typeface="Calibri"/>
            </a:rPr>
            <a:t>on </a:t>
          </a:r>
          <a:r>
            <a:rPr lang="en-US" cap="none" sz="1200" b="0" i="0" u="none" baseline="0">
              <a:solidFill>
                <a:srgbClr val="000000"/>
              </a:solidFill>
              <a:latin typeface="Calibri"/>
              <a:ea typeface="Calibri"/>
              <a:cs typeface="Calibri"/>
            </a:rPr>
            <a:t>aruandes oleva indikaatori joonis koos andmetega.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1</xdr:row>
      <xdr:rowOff>171450</xdr:rowOff>
    </xdr:from>
    <xdr:to>
      <xdr:col>13</xdr:col>
      <xdr:colOff>752475</xdr:colOff>
      <xdr:row>26</xdr:row>
      <xdr:rowOff>9525</xdr:rowOff>
    </xdr:to>
    <xdr:graphicFrame>
      <xdr:nvGraphicFramePr>
        <xdr:cNvPr id="1" name="Chart 1"/>
        <xdr:cNvGraphicFramePr/>
      </xdr:nvGraphicFramePr>
      <xdr:xfrm>
        <a:off x="6819900" y="361950"/>
        <a:ext cx="8039100" cy="5191125"/>
      </xdr:xfrm>
      <a:graphic>
        <a:graphicData uri="http://schemas.openxmlformats.org/drawingml/2006/chart">
          <c:chart xmlns:c="http://schemas.openxmlformats.org/drawingml/2006/chart" r:id="rId1"/>
        </a:graphicData>
      </a:graphic>
    </xdr:graphicFrame>
    <xdr:clientData/>
  </xdr:twoCellAnchor>
  <xdr:twoCellAnchor>
    <xdr:from>
      <xdr:col>5</xdr:col>
      <xdr:colOff>552450</xdr:colOff>
      <xdr:row>29</xdr:row>
      <xdr:rowOff>66675</xdr:rowOff>
    </xdr:from>
    <xdr:to>
      <xdr:col>14</xdr:col>
      <xdr:colOff>552450</xdr:colOff>
      <xdr:row>53</xdr:row>
      <xdr:rowOff>171450</xdr:rowOff>
    </xdr:to>
    <xdr:graphicFrame>
      <xdr:nvGraphicFramePr>
        <xdr:cNvPr id="2" name="Chart 1"/>
        <xdr:cNvGraphicFramePr/>
      </xdr:nvGraphicFramePr>
      <xdr:xfrm>
        <a:off x="6934200" y="6181725"/>
        <a:ext cx="8677275" cy="5076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3"/>
  <sheetViews>
    <sheetView tabSelected="1" zoomScale="70" zoomScaleNormal="70" zoomScalePageLayoutView="0" workbookViewId="0" topLeftCell="A1">
      <selection activeCell="S11" sqref="S11"/>
    </sheetView>
  </sheetViews>
  <sheetFormatPr defaultColWidth="9.140625" defaultRowHeight="15"/>
  <sheetData>
    <row r="1" spans="1:11" ht="15">
      <c r="A1" s="3"/>
      <c r="K1" s="3"/>
    </row>
    <row r="2" spans="1:11" ht="15">
      <c r="A2" s="3"/>
      <c r="K2" s="3"/>
    </row>
    <row r="3" spans="1:11" ht="15">
      <c r="A3" s="4"/>
      <c r="K3" s="4"/>
    </row>
    <row r="4" spans="1:11" ht="15">
      <c r="A4" s="3"/>
      <c r="K4" s="3"/>
    </row>
    <row r="5" spans="1:11" ht="15">
      <c r="A5" s="4"/>
      <c r="K5" s="4"/>
    </row>
    <row r="6" spans="1:11" ht="15">
      <c r="A6" s="4"/>
      <c r="K6" s="4"/>
    </row>
    <row r="7" spans="1:11" ht="15">
      <c r="A7" s="4"/>
      <c r="K7" s="4"/>
    </row>
    <row r="8" spans="1:11" ht="15">
      <c r="A8" s="4"/>
      <c r="K8" s="4"/>
    </row>
    <row r="9" spans="1:11" ht="15">
      <c r="A9" s="3"/>
      <c r="K9" s="3"/>
    </row>
    <row r="10" spans="1:11" ht="15">
      <c r="A10" s="4"/>
      <c r="K10" s="4"/>
    </row>
    <row r="11" spans="1:11" ht="273.75" customHeight="1">
      <c r="A11" s="4"/>
      <c r="K11" s="4"/>
    </row>
    <row r="12" spans="1:11" ht="15">
      <c r="A12" s="4"/>
      <c r="K12" s="4"/>
    </row>
    <row r="13" spans="1:11" ht="15">
      <c r="A13" s="4"/>
      <c r="K13" s="4"/>
    </row>
    <row r="14" spans="2:12" ht="15">
      <c r="B14" s="4"/>
      <c r="L14" s="4"/>
    </row>
    <row r="15" spans="2:12" ht="15">
      <c r="B15" s="4"/>
      <c r="L15" s="4"/>
    </row>
    <row r="16" spans="2:12" ht="15">
      <c r="B16" s="4"/>
      <c r="L16" s="4"/>
    </row>
    <row r="17" spans="2:12" ht="15">
      <c r="B17" s="4"/>
      <c r="L17" s="4"/>
    </row>
    <row r="18" spans="2:12" ht="15">
      <c r="B18" s="4"/>
      <c r="L18" s="4"/>
    </row>
    <row r="19" spans="2:12" ht="15">
      <c r="B19" s="4"/>
      <c r="L19" s="4"/>
    </row>
    <row r="20" spans="2:12" ht="15">
      <c r="B20" s="4"/>
      <c r="L20" s="4"/>
    </row>
    <row r="21" spans="1:11" ht="15">
      <c r="A21" s="3"/>
      <c r="K21" s="3"/>
    </row>
    <row r="22" spans="1:11" ht="15">
      <c r="A22" s="4"/>
      <c r="K22" s="4"/>
    </row>
    <row r="23" spans="1:11" ht="15">
      <c r="A23" s="4"/>
      <c r="K23" s="4"/>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53"/>
  <sheetViews>
    <sheetView zoomScalePageLayoutView="0" workbookViewId="0" topLeftCell="A1">
      <pane ySplit="1" topLeftCell="A2" activePane="bottomLeft" state="frozen"/>
      <selection pane="topLeft" activeCell="A1" sqref="A1"/>
      <selection pane="bottomLeft" activeCell="L26" sqref="L26"/>
    </sheetView>
  </sheetViews>
  <sheetFormatPr defaultColWidth="9.140625" defaultRowHeight="15"/>
  <cols>
    <col min="1" max="1" width="11.00390625" style="0" customWidth="1"/>
    <col min="2" max="2" width="11.7109375" style="0" customWidth="1"/>
    <col min="3" max="3" width="26.7109375" style="5" customWidth="1"/>
    <col min="4" max="4" width="19.57421875" style="6" bestFit="1" customWidth="1"/>
    <col min="5" max="5" width="26.7109375" style="5" customWidth="1"/>
    <col min="6" max="6" width="13.00390625" style="0" customWidth="1"/>
    <col min="7" max="7" width="12.7109375" style="8" customWidth="1"/>
    <col min="8" max="8" width="10.57421875" style="0" customWidth="1"/>
    <col min="9" max="11" width="15.421875" style="0" customWidth="1"/>
    <col min="12" max="12" width="17.8515625" style="0" customWidth="1"/>
    <col min="13" max="13" width="15.421875" style="0" customWidth="1"/>
    <col min="14" max="14" width="14.28125" style="0" customWidth="1"/>
    <col min="15" max="15" width="14.7109375" style="0" customWidth="1"/>
    <col min="17" max="22" width="23.57421875" style="0" customWidth="1"/>
  </cols>
  <sheetData>
    <row r="1" spans="1:5" ht="15">
      <c r="A1" s="7" t="s">
        <v>28</v>
      </c>
      <c r="C1" s="6"/>
      <c r="E1" s="6"/>
    </row>
    <row r="2" spans="3:5" ht="15">
      <c r="C2" s="6"/>
      <c r="E2" s="6"/>
    </row>
    <row r="3" spans="1:11" ht="60">
      <c r="A3" s="32" t="s">
        <v>21</v>
      </c>
      <c r="B3" s="32" t="s">
        <v>22</v>
      </c>
      <c r="C3" s="32" t="s">
        <v>35</v>
      </c>
      <c r="D3" s="76" t="s">
        <v>95</v>
      </c>
      <c r="E3" s="32" t="s">
        <v>29</v>
      </c>
      <c r="F3" s="73" t="s">
        <v>36</v>
      </c>
      <c r="G3" s="73" t="s">
        <v>30</v>
      </c>
      <c r="H3" s="80" t="s">
        <v>96</v>
      </c>
      <c r="I3" s="80" t="s">
        <v>97</v>
      </c>
      <c r="J3" s="80" t="s">
        <v>98</v>
      </c>
      <c r="K3" s="80" t="s">
        <v>99</v>
      </c>
    </row>
    <row r="4" spans="1:11" ht="15">
      <c r="A4" s="9" t="s">
        <v>32</v>
      </c>
      <c r="B4" t="s">
        <v>3</v>
      </c>
      <c r="C4" s="31">
        <v>0.8495600460147653</v>
      </c>
      <c r="D4" s="77" t="str">
        <f>H4*100&amp;-I4*100&amp;"%"</f>
        <v>84,9-85,1%</v>
      </c>
      <c r="E4" s="31">
        <v>0.8254731906814694</v>
      </c>
      <c r="F4" s="74">
        <v>0.888168358931753</v>
      </c>
      <c r="G4" s="74">
        <v>0.8520875276893901</v>
      </c>
      <c r="H4" s="81">
        <v>0.849</v>
      </c>
      <c r="I4" s="81">
        <v>0.851</v>
      </c>
      <c r="J4" s="81">
        <f>C4-H4</f>
        <v>0.0005600460147653363</v>
      </c>
      <c r="K4" s="81">
        <f>I4-C4</f>
        <v>0.0014399539852346654</v>
      </c>
    </row>
    <row r="5" spans="1:11" ht="15">
      <c r="A5" s="10"/>
      <c r="B5" t="s">
        <v>1</v>
      </c>
      <c r="C5" s="31">
        <v>0.7806641925968217</v>
      </c>
      <c r="D5" s="78" t="str">
        <f aca="true" t="shared" si="0" ref="D5:D26">H5*100&amp;-I5*100&amp;"%"</f>
        <v>77,8-78,4%</v>
      </c>
      <c r="E5" s="31">
        <v>0.7444970295035747</v>
      </c>
      <c r="F5" s="74">
        <v>0.888168358931753</v>
      </c>
      <c r="G5" s="74">
        <v>0.8520875276893901</v>
      </c>
      <c r="H5" s="81">
        <v>0.778</v>
      </c>
      <c r="I5" s="81">
        <v>0.784</v>
      </c>
      <c r="J5" s="81">
        <f aca="true" t="shared" si="1" ref="J5:J26">C5-H5</f>
        <v>0.002664192596821713</v>
      </c>
      <c r="K5" s="81">
        <f aca="true" t="shared" si="2" ref="K5:K26">I5-C5</f>
        <v>0.0033358074031782925</v>
      </c>
    </row>
    <row r="6" spans="1:11" ht="15">
      <c r="A6" s="10"/>
      <c r="B6" t="s">
        <v>2</v>
      </c>
      <c r="C6" s="31">
        <v>0.919656906605782</v>
      </c>
      <c r="D6" s="78" t="str">
        <f t="shared" si="0"/>
        <v>91,9-92,1%</v>
      </c>
      <c r="E6" s="31">
        <v>0.9053189157078098</v>
      </c>
      <c r="F6" s="74">
        <v>0.888168358931753</v>
      </c>
      <c r="G6" s="74">
        <v>0.8520875276893901</v>
      </c>
      <c r="H6" s="81">
        <v>0.919</v>
      </c>
      <c r="I6" s="81">
        <v>0.921</v>
      </c>
      <c r="J6" s="81">
        <f t="shared" si="1"/>
        <v>0.0006569066057819928</v>
      </c>
      <c r="K6" s="81">
        <f t="shared" si="2"/>
        <v>0.001343093394218009</v>
      </c>
    </row>
    <row r="7" spans="1:11" ht="15">
      <c r="A7" s="11"/>
      <c r="B7" s="2" t="s">
        <v>23</v>
      </c>
      <c r="C7" s="23">
        <v>0.8750311976665098</v>
      </c>
      <c r="D7" s="79" t="str">
        <f t="shared" si="0"/>
        <v>87,4-87,6%</v>
      </c>
      <c r="E7" s="23">
        <v>0.8551038849490553</v>
      </c>
      <c r="F7" s="75">
        <v>0.888168358931753</v>
      </c>
      <c r="G7" s="75">
        <v>0.8520875276893901</v>
      </c>
      <c r="H7" s="81">
        <v>0.874</v>
      </c>
      <c r="I7" s="81">
        <v>0.876</v>
      </c>
      <c r="J7" s="81">
        <f t="shared" si="1"/>
        <v>0.001031197666509831</v>
      </c>
      <c r="K7" s="81">
        <f t="shared" si="2"/>
        <v>0.0009688023334901708</v>
      </c>
    </row>
    <row r="8" spans="1:11" ht="15">
      <c r="A8" s="12" t="s">
        <v>33</v>
      </c>
      <c r="B8" t="s">
        <v>6</v>
      </c>
      <c r="C8" s="31">
        <v>0.8616541426474448</v>
      </c>
      <c r="D8" s="78" t="str">
        <f t="shared" si="0"/>
        <v>86,1-86,3%</v>
      </c>
      <c r="E8" s="31">
        <v>0.8090325440680668</v>
      </c>
      <c r="F8" s="74">
        <v>0.888168358931753</v>
      </c>
      <c r="G8" s="74">
        <v>0.8520875276893901</v>
      </c>
      <c r="H8" s="81">
        <v>0.861</v>
      </c>
      <c r="I8" s="81">
        <v>0.863</v>
      </c>
      <c r="J8" s="81">
        <f t="shared" si="1"/>
        <v>0.0006541426474447887</v>
      </c>
      <c r="K8" s="81">
        <f t="shared" si="2"/>
        <v>0.001345857352555213</v>
      </c>
    </row>
    <row r="9" spans="1:11" ht="15">
      <c r="A9" s="10"/>
      <c r="B9" t="s">
        <v>7</v>
      </c>
      <c r="C9" s="31">
        <v>0.8871714870236946</v>
      </c>
      <c r="D9" s="78" t="str">
        <f t="shared" si="0"/>
        <v>88,6-88,9%</v>
      </c>
      <c r="E9" s="31">
        <v>0.9060112432077176</v>
      </c>
      <c r="F9" s="74">
        <v>0.888168358931753</v>
      </c>
      <c r="G9" s="74">
        <v>0.8520875276893901</v>
      </c>
      <c r="H9" s="81">
        <v>0.886</v>
      </c>
      <c r="I9" s="81">
        <v>0.889</v>
      </c>
      <c r="J9" s="81">
        <f t="shared" si="1"/>
        <v>0.0011714870236946284</v>
      </c>
      <c r="K9" s="81">
        <f t="shared" si="2"/>
        <v>0.0018285129763053742</v>
      </c>
    </row>
    <row r="10" spans="1:11" ht="15">
      <c r="A10" s="10"/>
      <c r="B10" t="s">
        <v>5</v>
      </c>
      <c r="C10" s="31">
        <v>0.9412893792944498</v>
      </c>
      <c r="D10" s="78" t="str">
        <f t="shared" si="0"/>
        <v>94-94,2%</v>
      </c>
      <c r="E10" s="31">
        <v>0.9619060086398743</v>
      </c>
      <c r="F10" s="74">
        <v>0.888168358931753</v>
      </c>
      <c r="G10" s="74">
        <v>0.8520875276893901</v>
      </c>
      <c r="H10" s="81">
        <v>0.94</v>
      </c>
      <c r="I10" s="81">
        <v>0.942</v>
      </c>
      <c r="J10" s="81">
        <f t="shared" si="1"/>
        <v>0.0012893792944498328</v>
      </c>
      <c r="K10" s="81">
        <f t="shared" si="2"/>
        <v>0.000710620705550169</v>
      </c>
    </row>
    <row r="11" spans="1:11" ht="15">
      <c r="A11" s="10"/>
      <c r="B11" t="s">
        <v>4</v>
      </c>
      <c r="C11" s="31">
        <v>0.9796896998759357</v>
      </c>
      <c r="D11" s="78" t="str">
        <f t="shared" si="0"/>
        <v>97,9-98%</v>
      </c>
      <c r="E11" s="31">
        <v>0.8221761790840738</v>
      </c>
      <c r="F11" s="74">
        <v>0.888168358931753</v>
      </c>
      <c r="G11" s="74">
        <v>0.8520875276893901</v>
      </c>
      <c r="H11" s="81">
        <v>0.979</v>
      </c>
      <c r="I11" s="81">
        <v>0.98</v>
      </c>
      <c r="J11" s="81">
        <f t="shared" si="1"/>
        <v>0.0006896998759357009</v>
      </c>
      <c r="K11" s="81">
        <f t="shared" si="2"/>
        <v>0.00031030012406429996</v>
      </c>
    </row>
    <row r="12" spans="1:11" ht="15">
      <c r="A12" s="11"/>
      <c r="B12" s="2" t="s">
        <v>24</v>
      </c>
      <c r="C12" s="23">
        <v>0.9053591953289026</v>
      </c>
      <c r="D12" s="79" t="str">
        <f t="shared" si="0"/>
        <v>90,5-90,6%</v>
      </c>
      <c r="E12" s="23">
        <v>0.8608716650921153</v>
      </c>
      <c r="F12" s="75">
        <v>0.888168358931753</v>
      </c>
      <c r="G12" s="75">
        <v>0.8520875276893901</v>
      </c>
      <c r="H12" s="81">
        <v>0.905</v>
      </c>
      <c r="I12" s="81">
        <v>0.906</v>
      </c>
      <c r="J12" s="81">
        <f t="shared" si="1"/>
        <v>0.0003591953289026062</v>
      </c>
      <c r="K12" s="81">
        <f t="shared" si="2"/>
        <v>0.0006408046710973947</v>
      </c>
    </row>
    <row r="13" spans="1:11" ht="15">
      <c r="A13" s="12" t="s">
        <v>34</v>
      </c>
      <c r="B13" t="s">
        <v>15</v>
      </c>
      <c r="C13" s="31">
        <v>0.8445638693675073</v>
      </c>
      <c r="D13" s="78" t="str">
        <f t="shared" si="0"/>
        <v>83,4-85,5%</v>
      </c>
      <c r="E13" s="31">
        <v>0.7506166748889985</v>
      </c>
      <c r="F13" s="74">
        <v>0.888168358931753</v>
      </c>
      <c r="G13" s="74">
        <v>0.8520875276893901</v>
      </c>
      <c r="H13" s="81">
        <v>0.834</v>
      </c>
      <c r="I13" s="81">
        <v>0.855</v>
      </c>
      <c r="J13" s="81">
        <f t="shared" si="1"/>
        <v>0.010563869367507306</v>
      </c>
      <c r="K13" s="81">
        <f t="shared" si="2"/>
        <v>0.010436130632492713</v>
      </c>
    </row>
    <row r="14" spans="1:11" ht="15">
      <c r="A14" s="10"/>
      <c r="B14" t="s">
        <v>8</v>
      </c>
      <c r="C14" s="31">
        <v>0.6418728017067404</v>
      </c>
      <c r="D14" s="78" t="str">
        <f t="shared" si="0"/>
        <v>63,5-64,9%</v>
      </c>
      <c r="E14" s="31">
        <v>0.5348858531218483</v>
      </c>
      <c r="F14" s="74">
        <v>0.888168358931753</v>
      </c>
      <c r="G14" s="74">
        <v>0.8520875276893901</v>
      </c>
      <c r="H14" s="81">
        <v>0.635</v>
      </c>
      <c r="I14" s="81">
        <v>0.649</v>
      </c>
      <c r="J14" s="81">
        <f t="shared" si="1"/>
        <v>0.006872801706740428</v>
      </c>
      <c r="K14" s="81">
        <f t="shared" si="2"/>
        <v>0.0071271982932595845</v>
      </c>
    </row>
    <row r="15" spans="1:11" ht="15">
      <c r="A15" s="10"/>
      <c r="B15" t="s">
        <v>17</v>
      </c>
      <c r="C15" s="31">
        <v>0.8605749156897382</v>
      </c>
      <c r="D15" s="78" t="str">
        <f t="shared" si="0"/>
        <v>85,7-86,4%</v>
      </c>
      <c r="E15" s="31">
        <v>0.7706253637136846</v>
      </c>
      <c r="F15" s="74">
        <v>0.888168358931753</v>
      </c>
      <c r="G15" s="74">
        <v>0.8520875276893901</v>
      </c>
      <c r="H15" s="81">
        <v>0.857</v>
      </c>
      <c r="I15" s="81">
        <v>0.864</v>
      </c>
      <c r="J15" s="81">
        <f t="shared" si="1"/>
        <v>0.003574915689738223</v>
      </c>
      <c r="K15" s="81">
        <f t="shared" si="2"/>
        <v>0.0034250843102617834</v>
      </c>
    </row>
    <row r="16" spans="1:11" ht="15">
      <c r="A16" s="10"/>
      <c r="B16" t="s">
        <v>18</v>
      </c>
      <c r="C16" s="31">
        <v>0.6532569336675819</v>
      </c>
      <c r="D16" s="78" t="str">
        <f t="shared" si="0"/>
        <v>64,9-65,8%</v>
      </c>
      <c r="E16" s="31">
        <v>0.4913093507751938</v>
      </c>
      <c r="F16" s="74">
        <v>0.888168358931753</v>
      </c>
      <c r="G16" s="74">
        <v>0.8520875276893901</v>
      </c>
      <c r="H16" s="81">
        <v>0.649</v>
      </c>
      <c r="I16" s="81">
        <v>0.658</v>
      </c>
      <c r="J16" s="81">
        <f t="shared" si="1"/>
        <v>0.0042569336675818414</v>
      </c>
      <c r="K16" s="81">
        <f t="shared" si="2"/>
        <v>0.0047430663324181666</v>
      </c>
    </row>
    <row r="17" spans="1:11" ht="15">
      <c r="A17" s="10"/>
      <c r="B17" t="s">
        <v>14</v>
      </c>
      <c r="C17" s="31">
        <v>0.7599250202836919</v>
      </c>
      <c r="D17" s="78" t="str">
        <f t="shared" si="0"/>
        <v>75,5-76,4%</v>
      </c>
      <c r="E17" s="31">
        <v>0.7019753086419753</v>
      </c>
      <c r="F17" s="74">
        <v>0.888168358931753</v>
      </c>
      <c r="G17" s="74">
        <v>0.8520875276893901</v>
      </c>
      <c r="H17" s="81">
        <v>0.755</v>
      </c>
      <c r="I17" s="81">
        <v>0.764</v>
      </c>
      <c r="J17" s="81">
        <f t="shared" si="1"/>
        <v>0.0049250202836919055</v>
      </c>
      <c r="K17" s="81">
        <f t="shared" si="2"/>
        <v>0.0040749797163081025</v>
      </c>
    </row>
    <row r="18" spans="1:11" ht="15">
      <c r="A18" s="10"/>
      <c r="B18" t="s">
        <v>9</v>
      </c>
      <c r="C18" s="31">
        <v>0.9560692413890757</v>
      </c>
      <c r="D18" s="78" t="str">
        <f t="shared" si="0"/>
        <v>95,4-95,8%</v>
      </c>
      <c r="E18" s="31">
        <v>0.9179293610137503</v>
      </c>
      <c r="F18" s="74">
        <v>0.888168358931753</v>
      </c>
      <c r="G18" s="74">
        <v>0.8520875276893901</v>
      </c>
      <c r="H18" s="81">
        <v>0.954</v>
      </c>
      <c r="I18" s="81">
        <v>0.958</v>
      </c>
      <c r="J18" s="81">
        <f t="shared" si="1"/>
        <v>0.0020692413890757155</v>
      </c>
      <c r="K18" s="81">
        <f t="shared" si="2"/>
        <v>0.001930758610924288</v>
      </c>
    </row>
    <row r="19" spans="1:11" ht="15">
      <c r="A19" s="10"/>
      <c r="B19" t="s">
        <v>16</v>
      </c>
      <c r="C19" s="31">
        <v>0.9878321447904164</v>
      </c>
      <c r="D19" s="78" t="str">
        <f t="shared" si="0"/>
        <v>98,7-98,9%</v>
      </c>
      <c r="E19" s="31">
        <v>0.9621213687583997</v>
      </c>
      <c r="F19" s="74">
        <v>0.888168358931753</v>
      </c>
      <c r="G19" s="74">
        <v>0.8520875276893901</v>
      </c>
      <c r="H19" s="81">
        <v>0.987</v>
      </c>
      <c r="I19" s="81">
        <v>0.989</v>
      </c>
      <c r="J19" s="81">
        <f t="shared" si="1"/>
        <v>0.0008321447904163781</v>
      </c>
      <c r="K19" s="81">
        <f t="shared" si="2"/>
        <v>0.0011678552095836237</v>
      </c>
    </row>
    <row r="20" spans="1:11" ht="15">
      <c r="A20" s="10"/>
      <c r="B20" t="s">
        <v>11</v>
      </c>
      <c r="C20" s="31">
        <v>0.9557410795974383</v>
      </c>
      <c r="D20" s="78" t="str">
        <f t="shared" si="0"/>
        <v>95,3-95,9%</v>
      </c>
      <c r="E20" s="31">
        <v>0.9413810233482365</v>
      </c>
      <c r="F20" s="74">
        <v>0.888168358931753</v>
      </c>
      <c r="G20" s="74">
        <v>0.8520875276893901</v>
      </c>
      <c r="H20" s="81">
        <v>0.953</v>
      </c>
      <c r="I20" s="81">
        <v>0.959</v>
      </c>
      <c r="J20" s="81">
        <f t="shared" si="1"/>
        <v>0.0027410795974383007</v>
      </c>
      <c r="K20" s="81">
        <f t="shared" si="2"/>
        <v>0.0032589204025617047</v>
      </c>
    </row>
    <row r="21" spans="1:11" ht="15">
      <c r="A21" s="10"/>
      <c r="B21" t="s">
        <v>12</v>
      </c>
      <c r="C21" s="31">
        <v>0.955871531321955</v>
      </c>
      <c r="D21" s="78" t="str">
        <f t="shared" si="0"/>
        <v>95,4-95,8%</v>
      </c>
      <c r="E21" s="31">
        <v>0.9449009692372524</v>
      </c>
      <c r="F21" s="74">
        <v>0.888168358931753</v>
      </c>
      <c r="G21" s="74">
        <v>0.8520875276893901</v>
      </c>
      <c r="H21" s="81">
        <v>0.954</v>
      </c>
      <c r="I21" s="81">
        <v>0.958</v>
      </c>
      <c r="J21" s="81">
        <f t="shared" si="1"/>
        <v>0.0018715313219550556</v>
      </c>
      <c r="K21" s="81">
        <f t="shared" si="2"/>
        <v>0.002128468678044948</v>
      </c>
    </row>
    <row r="22" spans="1:11" ht="15">
      <c r="A22" s="10"/>
      <c r="B22" t="s">
        <v>10</v>
      </c>
      <c r="C22" s="31">
        <v>0.876</v>
      </c>
      <c r="D22" s="78" t="str">
        <f t="shared" si="0"/>
        <v>87,3-88%</v>
      </c>
      <c r="E22" s="31">
        <v>0.816685173562497</v>
      </c>
      <c r="F22" s="74">
        <v>0.888168358931753</v>
      </c>
      <c r="G22" s="74">
        <v>0.8520875276893901</v>
      </c>
      <c r="H22" s="81">
        <v>0.873</v>
      </c>
      <c r="I22" s="81">
        <v>0.88</v>
      </c>
      <c r="J22" s="81">
        <f t="shared" si="1"/>
        <v>0.0030000000000000027</v>
      </c>
      <c r="K22" s="81">
        <f t="shared" si="2"/>
        <v>0.0040000000000000036</v>
      </c>
    </row>
    <row r="23" spans="1:11" ht="15">
      <c r="A23" s="10"/>
      <c r="B23" t="s">
        <v>13</v>
      </c>
      <c r="C23" s="31">
        <v>0.9390308084692928</v>
      </c>
      <c r="D23" s="78" t="str">
        <f t="shared" si="0"/>
        <v>93,6-94,2%</v>
      </c>
      <c r="E23" s="31">
        <v>0.8965148358763583</v>
      </c>
      <c r="F23" s="74">
        <v>0.888168358931753</v>
      </c>
      <c r="G23" s="74">
        <v>0.8520875276893901</v>
      </c>
      <c r="H23" s="81">
        <v>0.936</v>
      </c>
      <c r="I23" s="81">
        <v>0.942</v>
      </c>
      <c r="J23" s="81">
        <f t="shared" si="1"/>
        <v>0.0030308084692927117</v>
      </c>
      <c r="K23" s="81">
        <f t="shared" si="2"/>
        <v>0.0029691915307071826</v>
      </c>
    </row>
    <row r="24" spans="1:11" ht="15">
      <c r="A24" s="10"/>
      <c r="B24" t="s">
        <v>19</v>
      </c>
      <c r="C24" s="31">
        <v>0.9592327630896837</v>
      </c>
      <c r="D24" s="78" t="str">
        <f t="shared" si="0"/>
        <v>95,7-96,1%</v>
      </c>
      <c r="E24" s="31">
        <v>0.9522849879084765</v>
      </c>
      <c r="F24" s="74">
        <v>0.888168358931753</v>
      </c>
      <c r="G24" s="74">
        <v>0.8520875276893901</v>
      </c>
      <c r="H24" s="81">
        <v>0.957</v>
      </c>
      <c r="I24" s="81">
        <v>0.961</v>
      </c>
      <c r="J24" s="81">
        <f t="shared" si="1"/>
        <v>0.002232763089683787</v>
      </c>
      <c r="K24" s="81">
        <f t="shared" si="2"/>
        <v>0.0017672369103162167</v>
      </c>
    </row>
    <row r="25" spans="1:11" ht="15.75" thickBot="1">
      <c r="A25" s="25"/>
      <c r="B25" s="18" t="s">
        <v>25</v>
      </c>
      <c r="C25" s="28">
        <v>0.8809355303761424</v>
      </c>
      <c r="D25" s="79" t="str">
        <f t="shared" si="0"/>
        <v>88-88,2%</v>
      </c>
      <c r="E25" s="28">
        <v>0.8248229635655456</v>
      </c>
      <c r="F25" s="75">
        <v>0.888168358931753</v>
      </c>
      <c r="G25" s="75">
        <v>0.8520875276893901</v>
      </c>
      <c r="H25" s="81">
        <v>0.88</v>
      </c>
      <c r="I25" s="81">
        <v>0.882</v>
      </c>
      <c r="J25" s="81">
        <f t="shared" si="1"/>
        <v>0.0009355303761423572</v>
      </c>
      <c r="K25" s="81">
        <f t="shared" si="2"/>
        <v>0.0010644696238576445</v>
      </c>
    </row>
    <row r="26" spans="1:11" ht="15.75" thickBot="1">
      <c r="A26" s="19" t="s">
        <v>20</v>
      </c>
      <c r="B26" s="20"/>
      <c r="C26" s="30">
        <v>0.888168358931753</v>
      </c>
      <c r="D26" s="82" t="str">
        <f t="shared" si="0"/>
        <v>88,8-88,9%</v>
      </c>
      <c r="E26" s="29">
        <v>0.8520875276893901</v>
      </c>
      <c r="F26" s="75">
        <v>0.888168358931753</v>
      </c>
      <c r="G26" s="75">
        <v>0.8520875276893901</v>
      </c>
      <c r="H26" s="81">
        <v>0.888</v>
      </c>
      <c r="I26" s="81">
        <v>0.889</v>
      </c>
      <c r="J26" s="81">
        <f t="shared" si="1"/>
        <v>0.00016835893175304317</v>
      </c>
      <c r="K26" s="81">
        <f t="shared" si="2"/>
        <v>0.0008316410682469577</v>
      </c>
    </row>
    <row r="27" spans="3:6" ht="15">
      <c r="C27"/>
      <c r="D27"/>
      <c r="E27" s="1"/>
      <c r="F27" s="1"/>
    </row>
    <row r="28" spans="3:5" ht="15">
      <c r="C28"/>
      <c r="D28"/>
      <c r="E28"/>
    </row>
    <row r="29" spans="3:5" ht="15">
      <c r="C29"/>
      <c r="D29"/>
      <c r="E29"/>
    </row>
    <row r="30" spans="1:7" ht="45">
      <c r="A30" s="32" t="s">
        <v>21</v>
      </c>
      <c r="B30" s="32" t="s">
        <v>22</v>
      </c>
      <c r="C30" s="32" t="s">
        <v>37</v>
      </c>
      <c r="D30" s="32"/>
      <c r="E30" s="32" t="s">
        <v>31</v>
      </c>
      <c r="F30" s="73" t="s">
        <v>36</v>
      </c>
      <c r="G30" s="73" t="s">
        <v>30</v>
      </c>
    </row>
    <row r="31" spans="1:7" ht="15">
      <c r="A31" s="13" t="s">
        <v>32</v>
      </c>
      <c r="B31" t="s">
        <v>3</v>
      </c>
      <c r="C31" s="17">
        <v>1.3665993938875998</v>
      </c>
      <c r="D31" s="17"/>
      <c r="E31" s="17">
        <v>1.3698397803401734</v>
      </c>
      <c r="F31" s="74">
        <v>1.1616217026378897</v>
      </c>
      <c r="G31" s="74">
        <v>1.1742545312325696</v>
      </c>
    </row>
    <row r="32" spans="1:7" ht="15">
      <c r="A32" s="14"/>
      <c r="B32" t="s">
        <v>1</v>
      </c>
      <c r="C32" s="17">
        <v>1.1123389297987236</v>
      </c>
      <c r="D32" s="17"/>
      <c r="E32" s="17">
        <v>0.9850176215889639</v>
      </c>
      <c r="F32" s="74">
        <v>1.1616217026378897</v>
      </c>
      <c r="G32" s="74">
        <v>1.1742545312325696</v>
      </c>
    </row>
    <row r="33" spans="1:7" ht="15">
      <c r="A33" s="14"/>
      <c r="B33" t="s">
        <v>2</v>
      </c>
      <c r="C33" s="17">
        <v>1.0238226914245445</v>
      </c>
      <c r="D33" s="17"/>
      <c r="E33" s="17">
        <v>1.0521601332380959</v>
      </c>
      <c r="F33" s="74">
        <v>1.1616217026378897</v>
      </c>
      <c r="G33" s="74">
        <v>1.1742545312325696</v>
      </c>
    </row>
    <row r="34" spans="1:7" ht="15">
      <c r="A34" s="15"/>
      <c r="B34" s="2" t="s">
        <v>23</v>
      </c>
      <c r="C34" s="22">
        <v>1.19074869042468</v>
      </c>
      <c r="D34" s="22"/>
      <c r="E34" s="22">
        <v>1.1959018848404928</v>
      </c>
      <c r="F34" s="75">
        <v>1.1616217026378897</v>
      </c>
      <c r="G34" s="75">
        <v>1.1742545312325696</v>
      </c>
    </row>
    <row r="35" spans="1:7" ht="15">
      <c r="A35" s="16" t="s">
        <v>33</v>
      </c>
      <c r="B35" t="s">
        <v>6</v>
      </c>
      <c r="C35" s="17">
        <v>1.273737404994981</v>
      </c>
      <c r="D35" s="17"/>
      <c r="E35" s="17">
        <v>1.2988943027465498</v>
      </c>
      <c r="F35" s="74">
        <v>1.1616217026378897</v>
      </c>
      <c r="G35" s="74">
        <v>1.1742545312325696</v>
      </c>
    </row>
    <row r="36" spans="1:7" ht="15">
      <c r="A36" s="14"/>
      <c r="B36" t="s">
        <v>7</v>
      </c>
      <c r="C36" s="17">
        <v>0.8422500668133133</v>
      </c>
      <c r="D36" s="17"/>
      <c r="E36" s="17">
        <v>1.1543995211661013</v>
      </c>
      <c r="F36" s="74">
        <v>1.1616217026378897</v>
      </c>
      <c r="G36" s="74">
        <v>1.1742545312325696</v>
      </c>
    </row>
    <row r="37" spans="1:7" ht="15">
      <c r="A37" s="14"/>
      <c r="B37" t="s">
        <v>5</v>
      </c>
      <c r="C37" s="17">
        <v>1.146015966401342</v>
      </c>
      <c r="D37" s="17"/>
      <c r="E37" s="17">
        <v>1.3151259981672994</v>
      </c>
      <c r="F37" s="74">
        <v>1.1616217026378897</v>
      </c>
      <c r="G37" s="74">
        <v>1.1742545312325696</v>
      </c>
    </row>
    <row r="38" spans="1:7" ht="15">
      <c r="A38" s="14"/>
      <c r="B38" t="s">
        <v>4</v>
      </c>
      <c r="C38" s="17">
        <v>1.3009659501776376</v>
      </c>
      <c r="D38" s="17"/>
      <c r="E38" s="17">
        <v>0.8962662337662337</v>
      </c>
      <c r="F38" s="74">
        <v>1.1616217026378897</v>
      </c>
      <c r="G38" s="74">
        <v>1.1742545312325696</v>
      </c>
    </row>
    <row r="39" spans="1:7" ht="15">
      <c r="A39" s="15"/>
      <c r="B39" s="2" t="s">
        <v>24</v>
      </c>
      <c r="C39" s="22">
        <v>1.176385571513625</v>
      </c>
      <c r="D39" s="22"/>
      <c r="E39" s="22">
        <v>1.199632501350198</v>
      </c>
      <c r="F39" s="75">
        <v>1.1616217026378897</v>
      </c>
      <c r="G39" s="75">
        <v>1.1742545312325696</v>
      </c>
    </row>
    <row r="40" spans="1:7" ht="15">
      <c r="A40" s="16" t="s">
        <v>34</v>
      </c>
      <c r="B40" t="s">
        <v>15</v>
      </c>
      <c r="C40" s="17">
        <v>1.0421782762691854</v>
      </c>
      <c r="D40" s="17"/>
      <c r="E40" s="17">
        <v>1.0732535767143563</v>
      </c>
      <c r="F40" s="74">
        <v>1.1616217026378897</v>
      </c>
      <c r="G40" s="74">
        <v>1.1742545312325696</v>
      </c>
    </row>
    <row r="41" spans="1:7" ht="15">
      <c r="A41" s="14"/>
      <c r="B41" t="s">
        <v>8</v>
      </c>
      <c r="C41" s="17">
        <v>1.019399505475097</v>
      </c>
      <c r="D41" s="17"/>
      <c r="E41" s="17">
        <v>0.9950646373888329</v>
      </c>
      <c r="F41" s="74">
        <v>1.1616217026378897</v>
      </c>
      <c r="G41" s="74">
        <v>1.1742545312325696</v>
      </c>
    </row>
    <row r="42" spans="1:7" ht="15">
      <c r="A42" s="14"/>
      <c r="B42" t="s">
        <v>17</v>
      </c>
      <c r="C42" s="17">
        <v>0.9721149201040504</v>
      </c>
      <c r="D42" s="17"/>
      <c r="E42" s="17">
        <v>0.9991087336049063</v>
      </c>
      <c r="F42" s="74">
        <v>1.1616217026378897</v>
      </c>
      <c r="G42" s="74">
        <v>1.1742545312325696</v>
      </c>
    </row>
    <row r="43" spans="1:7" ht="15">
      <c r="A43" s="14"/>
      <c r="B43" t="s">
        <v>18</v>
      </c>
      <c r="C43" s="17">
        <v>1.0929678475460975</v>
      </c>
      <c r="D43" s="17"/>
      <c r="E43" s="17">
        <v>1.2132421875000001</v>
      </c>
      <c r="F43" s="74">
        <v>1.1616217026378897</v>
      </c>
      <c r="G43" s="74">
        <v>1.1742545312325696</v>
      </c>
    </row>
    <row r="44" spans="1:7" ht="15">
      <c r="A44" s="14"/>
      <c r="B44" t="s">
        <v>14</v>
      </c>
      <c r="C44" s="17">
        <v>1.0764667331528708</v>
      </c>
      <c r="D44" s="17"/>
      <c r="E44" s="17">
        <v>0.9431832098765431</v>
      </c>
      <c r="F44" s="74">
        <v>1.1616217026378897</v>
      </c>
      <c r="G44" s="74">
        <v>1.1742545312325696</v>
      </c>
    </row>
    <row r="45" spans="1:7" ht="15">
      <c r="A45" s="14"/>
      <c r="B45" t="s">
        <v>9</v>
      </c>
      <c r="C45" s="17">
        <v>0.8612078339991123</v>
      </c>
      <c r="D45" s="17"/>
      <c r="E45" s="17">
        <v>0.9319466163386357</v>
      </c>
      <c r="F45" s="74">
        <v>1.1616217026378897</v>
      </c>
      <c r="G45" s="74">
        <v>1.1742545312325696</v>
      </c>
    </row>
    <row r="46" spans="1:7" ht="15">
      <c r="A46" s="14"/>
      <c r="B46" t="s">
        <v>16</v>
      </c>
      <c r="C46" s="17">
        <v>1.1331568908941756</v>
      </c>
      <c r="D46" s="17"/>
      <c r="E46" s="17">
        <v>1.1775751059650574</v>
      </c>
      <c r="F46" s="74">
        <v>1.1616217026378897</v>
      </c>
      <c r="G46" s="74">
        <v>1.1742545312325696</v>
      </c>
    </row>
    <row r="47" spans="1:7" ht="15">
      <c r="A47" s="14"/>
      <c r="B47" t="s">
        <v>11</v>
      </c>
      <c r="C47" s="17">
        <v>0.94010013744355</v>
      </c>
      <c r="D47" s="17"/>
      <c r="E47" s="17">
        <v>0.8786110283159463</v>
      </c>
      <c r="F47" s="74">
        <v>1.1616217026378897</v>
      </c>
      <c r="G47" s="74">
        <v>1.1742545312325696</v>
      </c>
    </row>
    <row r="48" spans="1:7" ht="15">
      <c r="A48" s="14"/>
      <c r="B48" t="s">
        <v>12</v>
      </c>
      <c r="C48" s="17">
        <v>0.8821174219608121</v>
      </c>
      <c r="D48" s="17"/>
      <c r="E48" s="17">
        <v>0.8018714004775952</v>
      </c>
      <c r="F48" s="74">
        <v>1.1616217026378897</v>
      </c>
      <c r="G48" s="74">
        <v>1.1742545312325696</v>
      </c>
    </row>
    <row r="49" spans="1:7" ht="15">
      <c r="A49" s="14"/>
      <c r="B49" t="s">
        <v>10</v>
      </c>
      <c r="C49" s="17">
        <v>1.1084928195649082</v>
      </c>
      <c r="D49" s="17"/>
      <c r="E49" s="17">
        <v>1.1636286390189736</v>
      </c>
      <c r="F49" s="74">
        <v>1.1616217026378897</v>
      </c>
      <c r="G49" s="74">
        <v>1.1742545312325696</v>
      </c>
    </row>
    <row r="50" spans="1:7" ht="15">
      <c r="A50" s="14"/>
      <c r="B50" t="s">
        <v>13</v>
      </c>
      <c r="C50" s="17">
        <v>1.238960443801254</v>
      </c>
      <c r="D50" s="17"/>
      <c r="E50" s="17">
        <v>1.2789302404143912</v>
      </c>
      <c r="F50" s="74">
        <v>1.1616217026378897</v>
      </c>
      <c r="G50" s="74">
        <v>1.1742545312325696</v>
      </c>
    </row>
    <row r="51" spans="1:7" ht="15">
      <c r="A51" s="14"/>
      <c r="B51" t="s">
        <v>19</v>
      </c>
      <c r="C51" s="17">
        <v>1.119237837164393</v>
      </c>
      <c r="D51" s="17"/>
      <c r="E51" s="17">
        <v>1.0759434488745583</v>
      </c>
      <c r="F51" s="74">
        <v>1.1616217026378897</v>
      </c>
      <c r="G51" s="74">
        <v>1.1742545312325696</v>
      </c>
    </row>
    <row r="52" spans="1:7" ht="15.75" thickBot="1">
      <c r="A52" s="14"/>
      <c r="B52" s="18" t="s">
        <v>25</v>
      </c>
      <c r="C52" s="24">
        <v>1.0548512408560546</v>
      </c>
      <c r="D52" s="24"/>
      <c r="E52" s="24">
        <v>1.065117468219664</v>
      </c>
      <c r="F52" s="75">
        <v>1.16162170263789</v>
      </c>
      <c r="G52" s="75">
        <v>1.1742545312325696</v>
      </c>
    </row>
    <row r="53" spans="1:7" ht="15.75" thickBot="1">
      <c r="A53" s="21" t="s">
        <v>20</v>
      </c>
      <c r="B53" s="26"/>
      <c r="C53" s="27">
        <v>1.1616217026378897</v>
      </c>
      <c r="D53" s="27"/>
      <c r="E53" s="27">
        <v>1.1742545312325696</v>
      </c>
      <c r="F53" s="75">
        <v>1.1616217026378897</v>
      </c>
      <c r="G53" s="75">
        <v>1.1742545312325696</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53"/>
  <sheetViews>
    <sheetView zoomScale="70" zoomScaleNormal="70" zoomScalePageLayoutView="0" workbookViewId="0" topLeftCell="A1">
      <selection activeCell="E21" sqref="E21"/>
    </sheetView>
  </sheetViews>
  <sheetFormatPr defaultColWidth="9.140625" defaultRowHeight="15"/>
  <cols>
    <col min="1" max="1" width="14.28125" style="0" customWidth="1"/>
    <col min="2" max="2" width="26.28125" style="0" customWidth="1"/>
    <col min="3" max="3" width="9.57421875" style="0" bestFit="1" customWidth="1"/>
    <col min="4" max="4" width="11.7109375" style="0" bestFit="1" customWidth="1"/>
    <col min="5" max="5" width="27.00390625" style="0" customWidth="1"/>
  </cols>
  <sheetData>
    <row r="1" spans="1:5" ht="30">
      <c r="A1" s="34" t="s">
        <v>38</v>
      </c>
      <c r="B1" s="34" t="s">
        <v>38</v>
      </c>
      <c r="C1" s="35" t="s">
        <v>26</v>
      </c>
      <c r="D1" s="36" t="s">
        <v>39</v>
      </c>
      <c r="E1" s="37" t="s">
        <v>35</v>
      </c>
    </row>
    <row r="2" spans="1:5" ht="15">
      <c r="A2" s="34" t="s">
        <v>0</v>
      </c>
      <c r="B2" s="34" t="s">
        <v>38</v>
      </c>
      <c r="C2" s="38" t="s">
        <v>38</v>
      </c>
      <c r="D2" s="39"/>
      <c r="E2" s="40"/>
    </row>
    <row r="3" spans="1:5" ht="15">
      <c r="A3" s="41" t="s">
        <v>40</v>
      </c>
      <c r="B3" s="42" t="s">
        <v>41</v>
      </c>
      <c r="C3" s="43">
        <v>2448198</v>
      </c>
      <c r="D3" s="43">
        <v>2174412</v>
      </c>
      <c r="E3" s="44">
        <v>0.888168358931753</v>
      </c>
    </row>
    <row r="4" spans="1:5" ht="15.75" customHeight="1">
      <c r="A4" s="45" t="s">
        <v>42</v>
      </c>
      <c r="B4" s="45" t="s">
        <v>43</v>
      </c>
      <c r="C4" s="46">
        <v>1049758</v>
      </c>
      <c r="D4" s="47">
        <v>918571</v>
      </c>
      <c r="E4" s="48">
        <v>0.8750311976665098</v>
      </c>
    </row>
    <row r="5" spans="1:5" ht="15">
      <c r="A5" s="49" t="s">
        <v>44</v>
      </c>
      <c r="B5" s="49" t="s">
        <v>45</v>
      </c>
      <c r="C5" s="50">
        <v>73563</v>
      </c>
      <c r="D5" s="50">
        <v>57428</v>
      </c>
      <c r="E5" s="51">
        <v>0.7806641925968217</v>
      </c>
    </row>
    <row r="6" spans="1:5" ht="15">
      <c r="A6" s="49" t="s">
        <v>46</v>
      </c>
      <c r="B6" s="49" t="s">
        <v>47</v>
      </c>
      <c r="C6" s="50">
        <v>453754</v>
      </c>
      <c r="D6" s="50">
        <v>417298</v>
      </c>
      <c r="E6" s="51">
        <v>0.919656906605782</v>
      </c>
    </row>
    <row r="7" spans="1:5" ht="15">
      <c r="A7" s="49" t="s">
        <v>48</v>
      </c>
      <c r="B7" s="49" t="s">
        <v>49</v>
      </c>
      <c r="C7" s="50">
        <v>522441</v>
      </c>
      <c r="D7" s="50">
        <v>443845</v>
      </c>
      <c r="E7" s="51">
        <v>0.8495600460147653</v>
      </c>
    </row>
    <row r="8" spans="1:5" ht="15">
      <c r="A8" s="45" t="s">
        <v>50</v>
      </c>
      <c r="B8" s="45" t="s">
        <v>51</v>
      </c>
      <c r="C8" s="46">
        <v>978785</v>
      </c>
      <c r="D8" s="47">
        <v>886152</v>
      </c>
      <c r="E8" s="48">
        <v>0.9053591953289026</v>
      </c>
    </row>
    <row r="9" spans="1:5" ht="15">
      <c r="A9" s="49" t="s">
        <v>52</v>
      </c>
      <c r="B9" s="49" t="s">
        <v>53</v>
      </c>
      <c r="C9" s="50">
        <v>411476</v>
      </c>
      <c r="D9" s="50">
        <v>354550</v>
      </c>
      <c r="E9" s="51">
        <v>0.8616541426474448</v>
      </c>
    </row>
    <row r="10" spans="1:5" ht="15">
      <c r="A10" s="49" t="s">
        <v>54</v>
      </c>
      <c r="B10" s="49" t="s">
        <v>55</v>
      </c>
      <c r="C10" s="50">
        <v>277684</v>
      </c>
      <c r="D10" s="50">
        <v>261381</v>
      </c>
      <c r="E10" s="51">
        <v>0.9412893792944498</v>
      </c>
    </row>
    <row r="11" spans="1:5" ht="15">
      <c r="A11" s="49" t="s">
        <v>56</v>
      </c>
      <c r="B11" s="49" t="s">
        <v>57</v>
      </c>
      <c r="C11" s="50">
        <v>146151</v>
      </c>
      <c r="D11" s="50">
        <v>129661</v>
      </c>
      <c r="E11" s="51">
        <v>0.8871714870236946</v>
      </c>
    </row>
    <row r="12" spans="1:5" ht="15">
      <c r="A12" s="49" t="s">
        <v>58</v>
      </c>
      <c r="B12" s="49" t="s">
        <v>59</v>
      </c>
      <c r="C12" s="50">
        <v>143474</v>
      </c>
      <c r="D12" s="50">
        <v>140560</v>
      </c>
      <c r="E12" s="51">
        <v>0.9796896998759357</v>
      </c>
    </row>
    <row r="13" spans="1:5" ht="15">
      <c r="A13" s="45" t="s">
        <v>60</v>
      </c>
      <c r="B13" s="45" t="s">
        <v>61</v>
      </c>
      <c r="C13" s="46">
        <v>419655</v>
      </c>
      <c r="D13" s="47">
        <v>369689</v>
      </c>
      <c r="E13" s="48">
        <v>0.8809355303761424</v>
      </c>
    </row>
    <row r="14" spans="1:5" ht="15">
      <c r="A14" s="52" t="s">
        <v>62</v>
      </c>
      <c r="B14" s="52" t="s">
        <v>63</v>
      </c>
      <c r="C14" s="50">
        <v>34381</v>
      </c>
      <c r="D14" s="53">
        <v>30269</v>
      </c>
      <c r="E14" s="51">
        <v>0.8803990576190338</v>
      </c>
    </row>
    <row r="15" spans="1:5" ht="15">
      <c r="A15" s="52" t="s">
        <v>64</v>
      </c>
      <c r="B15" s="52" t="s">
        <v>65</v>
      </c>
      <c r="C15" s="50">
        <v>31135</v>
      </c>
      <c r="D15" s="53">
        <v>26794</v>
      </c>
      <c r="E15" s="51">
        <v>0.8605749156897382</v>
      </c>
    </row>
    <row r="16" spans="1:5" ht="15">
      <c r="A16" s="52" t="s">
        <v>66</v>
      </c>
      <c r="B16" s="52" t="s">
        <v>67</v>
      </c>
      <c r="C16" s="50">
        <v>50262</v>
      </c>
      <c r="D16" s="53">
        <v>32834</v>
      </c>
      <c r="E16" s="51">
        <v>0.6532569336675819</v>
      </c>
    </row>
    <row r="17" spans="1:5" ht="15">
      <c r="A17" s="52" t="s">
        <v>68</v>
      </c>
      <c r="B17" s="52" t="s">
        <v>69</v>
      </c>
      <c r="C17" s="50">
        <v>42127</v>
      </c>
      <c r="D17" s="53">
        <v>40268</v>
      </c>
      <c r="E17" s="51">
        <v>0.955871531321955</v>
      </c>
    </row>
    <row r="18" spans="1:5" ht="15">
      <c r="A18" s="52" t="s">
        <v>70</v>
      </c>
      <c r="B18" s="52" t="s">
        <v>71</v>
      </c>
      <c r="C18" s="50">
        <v>35743</v>
      </c>
      <c r="D18" s="53">
        <v>27162</v>
      </c>
      <c r="E18" s="51">
        <v>0.7599250202836919</v>
      </c>
    </row>
    <row r="19" spans="1:5" ht="15">
      <c r="A19" s="52" t="s">
        <v>72</v>
      </c>
      <c r="B19" s="52" t="s">
        <v>73</v>
      </c>
      <c r="C19" s="50">
        <v>84978</v>
      </c>
      <c r="D19" s="53">
        <v>83944</v>
      </c>
      <c r="E19" s="51">
        <v>0.9878321447904164</v>
      </c>
    </row>
    <row r="20" spans="1:5" ht="15">
      <c r="A20" s="52" t="s">
        <v>74</v>
      </c>
      <c r="B20" s="52" t="s">
        <v>75</v>
      </c>
      <c r="C20" s="50">
        <v>48225</v>
      </c>
      <c r="D20" s="53">
        <v>46259</v>
      </c>
      <c r="E20" s="51">
        <v>0.9592327630896837</v>
      </c>
    </row>
    <row r="21" spans="1:5" ht="15">
      <c r="A21" s="52" t="s">
        <v>76</v>
      </c>
      <c r="B21" s="52" t="s">
        <v>77</v>
      </c>
      <c r="C21" s="50">
        <v>4838</v>
      </c>
      <c r="D21" s="53">
        <v>4086</v>
      </c>
      <c r="E21" s="51">
        <v>0.8445638693675073</v>
      </c>
    </row>
    <row r="22" spans="1:5" ht="15">
      <c r="A22" s="52" t="s">
        <v>78</v>
      </c>
      <c r="B22" s="52" t="s">
        <v>79</v>
      </c>
      <c r="C22" s="50">
        <v>17488</v>
      </c>
      <c r="D22" s="53">
        <v>16714</v>
      </c>
      <c r="E22" s="51">
        <v>0.9557410795974383</v>
      </c>
    </row>
    <row r="23" spans="1:5" ht="15">
      <c r="A23" s="52" t="s">
        <v>80</v>
      </c>
      <c r="B23" s="52" t="s">
        <v>81</v>
      </c>
      <c r="C23" s="50">
        <v>185</v>
      </c>
      <c r="D23" s="53">
        <v>24</v>
      </c>
      <c r="E23" s="51">
        <v>0.12972972972972974</v>
      </c>
    </row>
    <row r="24" spans="1:5" ht="15">
      <c r="A24" s="52" t="s">
        <v>82</v>
      </c>
      <c r="B24" s="52" t="s">
        <v>83</v>
      </c>
      <c r="C24" s="50">
        <v>28249</v>
      </c>
      <c r="D24" s="53">
        <v>27008</v>
      </c>
      <c r="E24" s="51">
        <v>0.9560692413890757</v>
      </c>
    </row>
    <row r="25" spans="1:5" ht="15">
      <c r="A25" s="52" t="s">
        <v>84</v>
      </c>
      <c r="B25" s="52" t="s">
        <v>85</v>
      </c>
      <c r="C25" s="50">
        <v>24701</v>
      </c>
      <c r="D25" s="53">
        <v>23195</v>
      </c>
      <c r="E25" s="51">
        <v>0.9390308084692928</v>
      </c>
    </row>
    <row r="26" spans="1:5" ht="18" customHeight="1">
      <c r="A26" s="52" t="s">
        <v>86</v>
      </c>
      <c r="B26" s="52" t="s">
        <v>87</v>
      </c>
      <c r="C26" s="50">
        <v>17343</v>
      </c>
      <c r="D26" s="53">
        <v>11132</v>
      </c>
      <c r="E26" s="51">
        <v>0.6418728017067404</v>
      </c>
    </row>
    <row r="29" spans="1:5" ht="15">
      <c r="A29" s="54" t="s">
        <v>38</v>
      </c>
      <c r="B29" s="54" t="s">
        <v>38</v>
      </c>
      <c r="C29" s="55" t="s">
        <v>26</v>
      </c>
      <c r="D29" s="55" t="s">
        <v>27</v>
      </c>
      <c r="E29" s="56" t="s">
        <v>88</v>
      </c>
    </row>
    <row r="30" spans="1:5" ht="15">
      <c r="A30" s="57" t="s">
        <v>0</v>
      </c>
      <c r="B30" s="57" t="s">
        <v>38</v>
      </c>
      <c r="C30" s="58" t="s">
        <v>38</v>
      </c>
      <c r="D30" s="58" t="s">
        <v>89</v>
      </c>
      <c r="E30" s="59"/>
    </row>
    <row r="31" spans="1:5" ht="15">
      <c r="A31" s="60" t="s">
        <v>90</v>
      </c>
      <c r="B31" s="60" t="s">
        <v>41</v>
      </c>
      <c r="C31" s="61">
        <v>1544568</v>
      </c>
      <c r="D31" s="62">
        <v>1794203.71</v>
      </c>
      <c r="E31" s="33">
        <f>D31/C31</f>
        <v>1.1616217026378897</v>
      </c>
    </row>
    <row r="32" spans="1:5" ht="15">
      <c r="A32" s="63" t="s">
        <v>42</v>
      </c>
      <c r="B32" s="63" t="s">
        <v>43</v>
      </c>
      <c r="C32" s="64">
        <v>651738</v>
      </c>
      <c r="D32" s="65">
        <v>776056.17</v>
      </c>
      <c r="E32" s="66">
        <f aca="true" t="shared" si="0" ref="E32:E53">D32/C32</f>
        <v>1.19074869042468</v>
      </c>
    </row>
    <row r="33" spans="1:5" ht="15">
      <c r="A33" s="67" t="s">
        <v>44</v>
      </c>
      <c r="B33" s="67" t="s">
        <v>45</v>
      </c>
      <c r="C33" s="68">
        <v>50925</v>
      </c>
      <c r="D33" s="69">
        <v>56645.86</v>
      </c>
      <c r="E33" s="70">
        <f t="shared" si="0"/>
        <v>1.1123389297987236</v>
      </c>
    </row>
    <row r="34" spans="1:5" ht="15">
      <c r="A34" s="67" t="s">
        <v>46</v>
      </c>
      <c r="B34" s="67" t="s">
        <v>47</v>
      </c>
      <c r="C34" s="68">
        <v>296579</v>
      </c>
      <c r="D34" s="69">
        <v>303644.31</v>
      </c>
      <c r="E34" s="70">
        <f t="shared" si="0"/>
        <v>1.0238226914245445</v>
      </c>
    </row>
    <row r="35" spans="1:5" ht="15">
      <c r="A35" s="67" t="s">
        <v>48</v>
      </c>
      <c r="B35" s="67" t="s">
        <v>49</v>
      </c>
      <c r="C35" s="68">
        <v>304234</v>
      </c>
      <c r="D35" s="69">
        <v>415766</v>
      </c>
      <c r="E35" s="70">
        <f t="shared" si="0"/>
        <v>1.3665993938875998</v>
      </c>
    </row>
    <row r="36" spans="1:5" ht="15">
      <c r="A36" s="63" t="s">
        <v>50</v>
      </c>
      <c r="B36" s="63" t="s">
        <v>51</v>
      </c>
      <c r="C36" s="64">
        <v>628174</v>
      </c>
      <c r="D36" s="65">
        <v>738974.83</v>
      </c>
      <c r="E36" s="66">
        <f t="shared" si="0"/>
        <v>1.176385571513625</v>
      </c>
    </row>
    <row r="37" spans="1:5" ht="15">
      <c r="A37" s="67" t="s">
        <v>52</v>
      </c>
      <c r="B37" s="67" t="s">
        <v>53</v>
      </c>
      <c r="C37" s="68">
        <v>264986</v>
      </c>
      <c r="D37" s="69">
        <v>337522.58</v>
      </c>
      <c r="E37" s="70">
        <f t="shared" si="0"/>
        <v>1.273737404994981</v>
      </c>
    </row>
    <row r="38" spans="1:5" ht="15">
      <c r="A38" s="67" t="s">
        <v>54</v>
      </c>
      <c r="B38" s="67" t="s">
        <v>55</v>
      </c>
      <c r="C38" s="68">
        <v>170483</v>
      </c>
      <c r="D38" s="69">
        <v>195376.24</v>
      </c>
      <c r="E38" s="70">
        <f t="shared" si="0"/>
        <v>1.146015966401342</v>
      </c>
    </row>
    <row r="39" spans="1:5" ht="15">
      <c r="A39" s="67" t="s">
        <v>56</v>
      </c>
      <c r="B39" s="67" t="s">
        <v>57</v>
      </c>
      <c r="C39" s="68">
        <v>97286</v>
      </c>
      <c r="D39" s="69">
        <v>81939.14</v>
      </c>
      <c r="E39" s="70">
        <f t="shared" si="0"/>
        <v>0.8422500668133133</v>
      </c>
    </row>
    <row r="40" spans="1:5" ht="15">
      <c r="A40" s="67" t="s">
        <v>58</v>
      </c>
      <c r="B40" s="67" t="s">
        <v>59</v>
      </c>
      <c r="C40" s="68">
        <v>95419</v>
      </c>
      <c r="D40" s="69">
        <v>124136.87</v>
      </c>
      <c r="E40" s="70">
        <f t="shared" si="0"/>
        <v>1.3009659501776376</v>
      </c>
    </row>
    <row r="41" spans="1:5" ht="15">
      <c r="A41" s="63" t="s">
        <v>60</v>
      </c>
      <c r="B41" s="63" t="s">
        <v>61</v>
      </c>
      <c r="C41" s="64">
        <v>264656</v>
      </c>
      <c r="D41" s="65">
        <v>279172.71</v>
      </c>
      <c r="E41" s="66">
        <f t="shared" si="0"/>
        <v>1.0548512408560546</v>
      </c>
    </row>
    <row r="42" spans="1:5" ht="15">
      <c r="A42" s="71" t="s">
        <v>64</v>
      </c>
      <c r="B42" s="71" t="s">
        <v>65</v>
      </c>
      <c r="C42" s="68">
        <v>21528</v>
      </c>
      <c r="D42" s="69">
        <v>20927.69</v>
      </c>
      <c r="E42" s="70">
        <f t="shared" si="0"/>
        <v>0.9721149201040504</v>
      </c>
    </row>
    <row r="43" spans="1:5" ht="15">
      <c r="A43" s="71" t="s">
        <v>66</v>
      </c>
      <c r="B43" s="71" t="s">
        <v>67</v>
      </c>
      <c r="C43" s="68">
        <v>32377</v>
      </c>
      <c r="D43" s="69">
        <v>35387.02</v>
      </c>
      <c r="E43" s="70">
        <f t="shared" si="0"/>
        <v>1.0929678475460975</v>
      </c>
    </row>
    <row r="44" spans="1:5" ht="15">
      <c r="A44" s="71" t="s">
        <v>91</v>
      </c>
      <c r="B44" s="71" t="s">
        <v>92</v>
      </c>
      <c r="C44" s="68">
        <v>18024</v>
      </c>
      <c r="D44" s="68">
        <v>15522.41</v>
      </c>
      <c r="E44" s="72">
        <v>0.8612078339991123</v>
      </c>
    </row>
    <row r="45" spans="1:5" ht="15">
      <c r="A45" s="71" t="s">
        <v>68</v>
      </c>
      <c r="B45" s="71" t="s">
        <v>69</v>
      </c>
      <c r="C45" s="68">
        <v>28223</v>
      </c>
      <c r="D45" s="69">
        <v>24896</v>
      </c>
      <c r="E45" s="70">
        <f t="shared" si="0"/>
        <v>0.8821174219608121</v>
      </c>
    </row>
    <row r="46" spans="1:5" ht="15">
      <c r="A46" s="71" t="s">
        <v>70</v>
      </c>
      <c r="B46" s="71" t="s">
        <v>71</v>
      </c>
      <c r="C46" s="68">
        <v>21057</v>
      </c>
      <c r="D46" s="69">
        <v>22667.16</v>
      </c>
      <c r="E46" s="70">
        <f t="shared" si="0"/>
        <v>1.0764667331528708</v>
      </c>
    </row>
    <row r="47" spans="1:5" ht="15">
      <c r="A47" s="71" t="s">
        <v>72</v>
      </c>
      <c r="B47" s="71" t="s">
        <v>73</v>
      </c>
      <c r="C47" s="68">
        <v>48760</v>
      </c>
      <c r="D47" s="69">
        <v>55252.73</v>
      </c>
      <c r="E47" s="70">
        <f t="shared" si="0"/>
        <v>1.1331568908941756</v>
      </c>
    </row>
    <row r="48" spans="1:5" ht="15">
      <c r="A48" s="71" t="s">
        <v>74</v>
      </c>
      <c r="B48" s="71" t="s">
        <v>75</v>
      </c>
      <c r="C48" s="68">
        <v>32106</v>
      </c>
      <c r="D48" s="69">
        <v>35934.25</v>
      </c>
      <c r="E48" s="70">
        <f t="shared" si="0"/>
        <v>1.119237837164393</v>
      </c>
    </row>
    <row r="49" spans="1:5" ht="15">
      <c r="A49" s="71" t="s">
        <v>93</v>
      </c>
      <c r="B49" s="71" t="s">
        <v>85</v>
      </c>
      <c r="C49" s="68">
        <v>16584</v>
      </c>
      <c r="D49" s="69">
        <v>20546.92</v>
      </c>
      <c r="E49" s="70">
        <f t="shared" si="0"/>
        <v>1.238960443801254</v>
      </c>
    </row>
    <row r="50" spans="1:5" ht="15">
      <c r="A50" s="71" t="s">
        <v>76</v>
      </c>
      <c r="B50" s="71" t="s">
        <v>77</v>
      </c>
      <c r="C50" s="68">
        <v>3388</v>
      </c>
      <c r="D50" s="69">
        <v>3530.9</v>
      </c>
      <c r="E50" s="70">
        <f t="shared" si="0"/>
        <v>1.0421782762691854</v>
      </c>
    </row>
    <row r="51" spans="1:5" ht="15">
      <c r="A51" s="71" t="s">
        <v>78</v>
      </c>
      <c r="B51" s="71" t="s">
        <v>79</v>
      </c>
      <c r="C51" s="68">
        <v>10186</v>
      </c>
      <c r="D51" s="69">
        <v>9575.86</v>
      </c>
      <c r="E51" s="70">
        <f t="shared" si="0"/>
        <v>0.94010013744355</v>
      </c>
    </row>
    <row r="52" spans="1:5" ht="15">
      <c r="A52" s="71" t="s">
        <v>80</v>
      </c>
      <c r="B52" s="71" t="s">
        <v>81</v>
      </c>
      <c r="C52" s="68">
        <v>21099</v>
      </c>
      <c r="D52" s="69">
        <v>23388.09</v>
      </c>
      <c r="E52" s="70">
        <v>1.1084928195649082</v>
      </c>
    </row>
    <row r="53" spans="1:5" ht="15">
      <c r="A53" s="71" t="s">
        <v>94</v>
      </c>
      <c r="B53" s="71" t="s">
        <v>87</v>
      </c>
      <c r="C53" s="68">
        <v>11324</v>
      </c>
      <c r="D53" s="69">
        <v>11543.68</v>
      </c>
      <c r="E53" s="70">
        <f t="shared" si="0"/>
        <v>1.019399505475097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Sirli Joona</cp:lastModifiedBy>
  <dcterms:created xsi:type="dcterms:W3CDTF">2013-04-12T09:04:22Z</dcterms:created>
  <dcterms:modified xsi:type="dcterms:W3CDTF">2017-04-24T13:24:26Z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