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440" windowHeight="11760" tabRatio="714" activeTab="0"/>
  </bookViews>
  <sheets>
    <sheet name="Kirjeldus" sheetId="1" r:id="rId1"/>
    <sheet name="Aruandesse" sheetId="2" r:id="rId2"/>
    <sheet name="Andmed_detailsem" sheetId="3" r:id="rId3"/>
    <sheet name="Aastate võrdlus" sheetId="4" r:id="rId4"/>
  </sheets>
  <externalReferences>
    <externalReference r:id="rId7"/>
  </externalReferences>
  <definedNames>
    <definedName name="HVA_I" localSheetId="3">'[1]Aruandesse'!$C$4:$C$25*0+'[1]Aruandesse'!$C$26</definedName>
    <definedName name="HVA_I">'Aruandesse'!$C$5:$C$26*0+'Aruandesse'!$C$27</definedName>
    <definedName name="HVA_II" localSheetId="3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<sst xmlns="http://schemas.openxmlformats.org/spreadsheetml/2006/main" count="108" uniqueCount="51">
  <si>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</si>
  <si>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</si>
  <si>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</si>
  <si>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</si>
  <si>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</si>
  <si>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</si>
  <si>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</si>
  <si>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</si>
  <si>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</si>
  <si>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</si>
  <si>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</si>
  <si>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</si>
  <si>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</si>
  <si>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</si>
  <si>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</si>
  <si>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</si>
  <si>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</si>
  <si>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</si>
  <si>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</si>
  <si>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</si>
  <si>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 xml:space="preserve"> ≤ 5 päeva </t>
  </si>
  <si>
    <t xml:space="preserve"> ≥ 6 päeva </t>
  </si>
  <si>
    <t>haiglaliik</t>
  </si>
  <si>
    <t xml:space="preserve">haigla </t>
  </si>
  <si>
    <t>piirkondlikud</t>
  </si>
  <si>
    <t>keskhaiglad</t>
  </si>
  <si>
    <t>üldhaiglad</t>
  </si>
  <si>
    <t>haigla</t>
  </si>
  <si>
    <r>
      <t xml:space="preserve">Indikaator 4a.  RAVIKESTUS: APENDEKTOOMIA 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62"/>
        <rFont val="Times New Roman"/>
        <family val="1"/>
      </rPr>
      <t xml:space="preserve"> </t>
    </r>
  </si>
  <si>
    <t>piirkH</t>
  </si>
  <si>
    <t>keskH</t>
  </si>
  <si>
    <t>üldH</t>
  </si>
  <si>
    <t>Apenditsiidi ravijuhtude osakaal, mille kestus on olnud kuni 5 päeva</t>
  </si>
  <si>
    <t>KOKKU</t>
  </si>
  <si>
    <t>HVA KOKKU</t>
  </si>
  <si>
    <t>2015 apendektoomia ravikestus ≤ 5 päeva, %</t>
  </si>
  <si>
    <t>2014 apendektoomia ravikestus ≤ 5 päeva, %</t>
  </si>
  <si>
    <t>2013 apendektoomia ravikestus ≤ 5 päeva, %</t>
  </si>
  <si>
    <r>
      <t xml:space="preserve">Raviarvete arv, mille apendektoomia ravikestus on olnud </t>
    </r>
    <r>
      <rPr>
        <sz val="11"/>
        <color indexed="56"/>
        <rFont val="Calibri"/>
        <family val="2"/>
      </rPr>
      <t>≤</t>
    </r>
    <r>
      <rPr>
        <sz val="11"/>
        <color indexed="56"/>
        <rFont val="Times New Roman"/>
        <family val="1"/>
      </rPr>
      <t>5 päeva</t>
    </r>
  </si>
  <si>
    <t>2016 apendektoomia ravikestus ≤ 5 päeva, %</t>
  </si>
  <si>
    <t>2016 Dgn+NCSP+teenus, arvete arv</t>
  </si>
  <si>
    <t xml:space="preserve">2016 ravikestus ≤ 5 päeva </t>
  </si>
  <si>
    <t xml:space="preserve">2016 ravikestus ≥ 6 päeva </t>
  </si>
  <si>
    <t>2012 ravikestus ≤ 5 päeva, %</t>
  </si>
  <si>
    <t>2011 ravikestus ≤ 5 päeva, %</t>
  </si>
  <si>
    <t>95% usaldusvahemik</t>
  </si>
  <si>
    <t>MA</t>
  </si>
  <si>
    <t>alumine usaldusvahemik</t>
  </si>
  <si>
    <t>ülemine usaldusvahemik</t>
  </si>
  <si>
    <t>alumise usaldusvahemiku erinevus sagedusest</t>
  </si>
  <si>
    <t>ülemise usaldusvahemiku erinevus sagedusest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</si>
</sst>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\ 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sz val="11"/>
      <name val="Times New Roman"/>
      <family val="1"/>
    </font>
    <font>
      <sz val="11"/>
      <color indexed="56"/>
      <name val="Times New Roman"/>
      <family val="1"/>
    </font>
    <font>
      <sz val="11"/>
      <color indexed="56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b/>
      <sz val="12"/>
      <color indexed="62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11"/>
      <color indexed="10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62"/>
      <name val="Times New Roman"/>
      <family val="0"/>
    </font>
    <font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62BB4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4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5" fillId="46" borderId="0" applyNumberFormat="0" applyBorder="0" applyAlignment="0" applyProtection="0"/>
    <xf numFmtId="0" fontId="11" fillId="42" borderId="0" applyNumberFormat="0" applyBorder="0" applyAlignment="0" applyProtection="0"/>
    <xf numFmtId="0" fontId="56" fillId="47" borderId="1" applyNumberFormat="0" applyAlignment="0" applyProtection="0"/>
    <xf numFmtId="0" fontId="12" fillId="48" borderId="2" applyNumberFormat="0" applyAlignment="0" applyProtection="0"/>
    <xf numFmtId="0" fontId="57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53" borderId="0" applyNumberFormat="0" applyBorder="0" applyAlignment="0" applyProtection="0"/>
    <xf numFmtId="0" fontId="1" fillId="32" borderId="0" applyNumberFormat="0" applyBorder="0" applyAlignment="0" applyProtection="0"/>
    <xf numFmtId="0" fontId="60" fillId="0" borderId="5" applyNumberFormat="0" applyFill="0" applyAlignment="0" applyProtection="0"/>
    <xf numFmtId="0" fontId="15" fillId="0" borderId="6" applyNumberFormat="0" applyFill="0" applyAlignment="0" applyProtection="0"/>
    <xf numFmtId="0" fontId="61" fillId="0" borderId="7" applyNumberFormat="0" applyFill="0" applyAlignment="0" applyProtection="0"/>
    <xf numFmtId="0" fontId="16" fillId="0" borderId="8" applyNumberFormat="0" applyFill="0" applyAlignment="0" applyProtection="0"/>
    <xf numFmtId="0" fontId="62" fillId="0" borderId="9" applyNumberFormat="0" applyFill="0" applyAlignment="0" applyProtection="0"/>
    <xf numFmtId="0" fontId="17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54" borderId="1" applyNumberFormat="0" applyAlignment="0" applyProtection="0"/>
    <xf numFmtId="0" fontId="18" fillId="43" borderId="2" applyNumberFormat="0" applyAlignment="0" applyProtection="0"/>
    <xf numFmtId="0" fontId="64" fillId="0" borderId="11" applyNumberFormat="0" applyFill="0" applyAlignment="0" applyProtection="0"/>
    <xf numFmtId="0" fontId="19" fillId="0" borderId="12" applyNumberFormat="0" applyFill="0" applyAlignment="0" applyProtection="0"/>
    <xf numFmtId="0" fontId="65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6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31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32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33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22" applyNumberFormat="0" applyFill="0" applyAlignment="0" applyProtection="0"/>
    <xf numFmtId="0" fontId="14" fillId="0" borderId="23" applyNumberFormat="0" applyFill="0" applyAlignment="0" applyProtection="0"/>
    <xf numFmtId="0" fontId="69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9" fontId="0" fillId="0" borderId="0" xfId="161" applyFont="1" applyAlignment="1">
      <alignment/>
    </xf>
    <xf numFmtId="9" fontId="0" fillId="0" borderId="0" xfId="161" applyFont="1" applyAlignment="1">
      <alignment/>
    </xf>
    <xf numFmtId="0" fontId="68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161" applyFont="1" applyFill="1" applyBorder="1" applyAlignment="1">
      <alignment/>
    </xf>
    <xf numFmtId="9" fontId="68" fillId="0" borderId="21" xfId="161" applyFont="1" applyFill="1" applyBorder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/>
    </xf>
    <xf numFmtId="0" fontId="68" fillId="0" borderId="21" xfId="0" applyFont="1" applyFill="1" applyBorder="1" applyAlignment="1">
      <alignment horizontal="center" vertical="center"/>
    </xf>
    <xf numFmtId="9" fontId="71" fillId="0" borderId="21" xfId="0" applyNumberFormat="1" applyFont="1" applyFill="1" applyBorder="1" applyAlignment="1">
      <alignment horizontal="center" wrapText="1"/>
    </xf>
    <xf numFmtId="0" fontId="26" fillId="0" borderId="0" xfId="0" applyFont="1" applyAlignment="1">
      <alignment/>
    </xf>
    <xf numFmtId="0" fontId="68" fillId="0" borderId="0" xfId="0" applyFont="1" applyFill="1" applyBorder="1" applyAlignment="1">
      <alignment/>
    </xf>
    <xf numFmtId="9" fontId="68" fillId="0" borderId="0" xfId="161" applyFont="1" applyFill="1" applyBorder="1" applyAlignment="1">
      <alignment/>
    </xf>
    <xf numFmtId="0" fontId="68" fillId="0" borderId="0" xfId="161" applyNumberFormat="1" applyFont="1" applyFill="1" applyBorder="1" applyAlignment="1">
      <alignment/>
    </xf>
    <xf numFmtId="0" fontId="68" fillId="0" borderId="21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9" fontId="0" fillId="0" borderId="21" xfId="0" applyNumberFormat="1" applyBorder="1" applyAlignment="1">
      <alignment/>
    </xf>
    <xf numFmtId="0" fontId="68" fillId="0" borderId="24" xfId="0" applyFont="1" applyBorder="1" applyAlignment="1">
      <alignment/>
    </xf>
    <xf numFmtId="0" fontId="68" fillId="0" borderId="25" xfId="0" applyFont="1" applyFill="1" applyBorder="1" applyAlignment="1">
      <alignment/>
    </xf>
    <xf numFmtId="9" fontId="71" fillId="83" borderId="26" xfId="0" applyNumberFormat="1" applyFont="1" applyFill="1" applyBorder="1" applyAlignment="1">
      <alignment vertical="center" wrapText="1"/>
    </xf>
    <xf numFmtId="9" fontId="71" fillId="83" borderId="26" xfId="161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9" fontId="0" fillId="0" borderId="21" xfId="161" applyFont="1" applyBorder="1" applyAlignment="1">
      <alignment/>
    </xf>
    <xf numFmtId="0" fontId="0" fillId="83" borderId="27" xfId="0" applyFill="1" applyBorder="1" applyAlignment="1">
      <alignment horizontal="center" vertical="center"/>
    </xf>
    <xf numFmtId="0" fontId="68" fillId="0" borderId="28" xfId="0" applyFont="1" applyBorder="1" applyAlignment="1">
      <alignment/>
    </xf>
    <xf numFmtId="0" fontId="68" fillId="0" borderId="21" xfId="0" applyFont="1" applyBorder="1" applyAlignment="1">
      <alignment/>
    </xf>
    <xf numFmtId="0" fontId="68" fillId="0" borderId="21" xfId="0" applyNumberFormat="1" applyFont="1" applyBorder="1" applyAlignment="1">
      <alignment/>
    </xf>
    <xf numFmtId="9" fontId="68" fillId="0" borderId="21" xfId="161" applyFont="1" applyBorder="1" applyAlignment="1">
      <alignment/>
    </xf>
    <xf numFmtId="9" fontId="71" fillId="0" borderId="21" xfId="0" applyNumberFormat="1" applyFont="1" applyFill="1" applyBorder="1" applyAlignment="1">
      <alignment horizontal="center" vertical="center" wrapText="1"/>
    </xf>
    <xf numFmtId="0" fontId="71" fillId="84" borderId="21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9" fontId="54" fillId="0" borderId="0" xfId="0" applyNumberFormat="1" applyFont="1" applyAlignment="1">
      <alignment/>
    </xf>
    <xf numFmtId="0" fontId="0" fillId="83" borderId="29" xfId="0" applyFill="1" applyBorder="1" applyAlignment="1">
      <alignment/>
    </xf>
    <xf numFmtId="0" fontId="0" fillId="83" borderId="21" xfId="0" applyFill="1" applyBorder="1" applyAlignment="1">
      <alignment/>
    </xf>
    <xf numFmtId="3" fontId="68" fillId="0" borderId="21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174" fontId="0" fillId="0" borderId="21" xfId="0" applyNumberFormat="1" applyBorder="1" applyAlignment="1">
      <alignment/>
    </xf>
    <xf numFmtId="174" fontId="68" fillId="0" borderId="21" xfId="161" applyNumberFormat="1" applyFont="1" applyFill="1" applyBorder="1" applyAlignment="1">
      <alignment/>
    </xf>
    <xf numFmtId="174" fontId="0" fillId="0" borderId="21" xfId="161" applyNumberFormat="1" applyFont="1" applyFill="1" applyBorder="1" applyAlignment="1">
      <alignment/>
    </xf>
    <xf numFmtId="0" fontId="68" fillId="0" borderId="21" xfId="0" applyFont="1" applyBorder="1" applyAlignment="1">
      <alignment horizontal="center" vertical="center" wrapText="1"/>
    </xf>
    <xf numFmtId="9" fontId="0" fillId="0" borderId="21" xfId="161" applyFont="1" applyBorder="1" applyAlignment="1">
      <alignment horizontal="right"/>
    </xf>
    <xf numFmtId="9" fontId="68" fillId="0" borderId="21" xfId="161" applyFont="1" applyBorder="1" applyAlignment="1">
      <alignment horizontal="right"/>
    </xf>
    <xf numFmtId="0" fontId="0" fillId="0" borderId="0" xfId="0" applyBorder="1" applyAlignment="1">
      <alignment horizontal="center" wrapText="1"/>
    </xf>
    <xf numFmtId="169" fontId="0" fillId="0" borderId="0" xfId="0" applyNumberFormat="1" applyAlignment="1">
      <alignment/>
    </xf>
    <xf numFmtId="9" fontId="0" fillId="0" borderId="21" xfId="161" applyFont="1" applyBorder="1" applyAlignment="1">
      <alignment horizontal="right"/>
    </xf>
    <xf numFmtId="0" fontId="68" fillId="0" borderId="21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/>
    </xf>
    <xf numFmtId="0" fontId="68" fillId="0" borderId="33" xfId="0" applyFont="1" applyFill="1" applyBorder="1" applyAlignment="1">
      <alignment horizontal="center" vertical="center"/>
    </xf>
  </cellXfs>
  <cellStyles count="2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2" xfId="38"/>
    <cellStyle name="Accent1 3" xfId="39"/>
    <cellStyle name="Accent1 4" xfId="40"/>
    <cellStyle name="Accent1 5" xfId="41"/>
    <cellStyle name="Accent1 6" xfId="42"/>
    <cellStyle name="Accent1 7" xfId="43"/>
    <cellStyle name="Accent1 8" xfId="44"/>
    <cellStyle name="Accent1 9" xfId="45"/>
    <cellStyle name="Accent2" xfId="46"/>
    <cellStyle name="Accent2 - 20%" xfId="47"/>
    <cellStyle name="Accent2 - 40%" xfId="48"/>
    <cellStyle name="Accent2 - 60%" xfId="49"/>
    <cellStyle name="Accent2 10" xfId="50"/>
    <cellStyle name="Accent2 2" xfId="51"/>
    <cellStyle name="Accent2 3" xfId="52"/>
    <cellStyle name="Accent2 4" xfId="53"/>
    <cellStyle name="Accent2 5" xfId="54"/>
    <cellStyle name="Accent2 6" xfId="55"/>
    <cellStyle name="Accent2 7" xfId="56"/>
    <cellStyle name="Accent2 8" xfId="57"/>
    <cellStyle name="Accent2 9" xfId="58"/>
    <cellStyle name="Accent3" xfId="59"/>
    <cellStyle name="Accent3 - 20%" xfId="60"/>
    <cellStyle name="Accent3 - 40%" xfId="61"/>
    <cellStyle name="Accent3 - 60%" xfId="62"/>
    <cellStyle name="Accent3 10" xfId="63"/>
    <cellStyle name="Accent3 2" xfId="64"/>
    <cellStyle name="Accent3 3" xfId="65"/>
    <cellStyle name="Accent3 4" xfId="66"/>
    <cellStyle name="Accent3 5" xfId="67"/>
    <cellStyle name="Accent3 6" xfId="68"/>
    <cellStyle name="Accent3 7" xfId="69"/>
    <cellStyle name="Accent3 8" xfId="70"/>
    <cellStyle name="Accent3 9" xfId="71"/>
    <cellStyle name="Accent4" xfId="72"/>
    <cellStyle name="Accent4 - 20%" xfId="73"/>
    <cellStyle name="Accent4 - 40%" xfId="74"/>
    <cellStyle name="Accent4 - 60%" xfId="75"/>
    <cellStyle name="Accent4 10" xfId="76"/>
    <cellStyle name="Accent4 2" xfId="77"/>
    <cellStyle name="Accent4 3" xfId="78"/>
    <cellStyle name="Accent4 4" xfId="79"/>
    <cellStyle name="Accent4 5" xfId="80"/>
    <cellStyle name="Accent4 6" xfId="81"/>
    <cellStyle name="Accent4 7" xfId="82"/>
    <cellStyle name="Accent4 8" xfId="83"/>
    <cellStyle name="Accent4 9" xfId="84"/>
    <cellStyle name="Accent5" xfId="85"/>
    <cellStyle name="Accent5 - 20%" xfId="86"/>
    <cellStyle name="Accent5 - 40%" xfId="87"/>
    <cellStyle name="Accent5 - 60%" xfId="88"/>
    <cellStyle name="Accent5 10" xfId="89"/>
    <cellStyle name="Accent5 2" xfId="90"/>
    <cellStyle name="Accent5 3" xfId="91"/>
    <cellStyle name="Accent5 4" xfId="92"/>
    <cellStyle name="Accent5 5" xfId="93"/>
    <cellStyle name="Accent5 6" xfId="94"/>
    <cellStyle name="Accent5 7" xfId="95"/>
    <cellStyle name="Accent5 8" xfId="96"/>
    <cellStyle name="Accent5 9" xfId="97"/>
    <cellStyle name="Accent6" xfId="98"/>
    <cellStyle name="Accent6 - 20%" xfId="99"/>
    <cellStyle name="Accent6 - 40%" xfId="100"/>
    <cellStyle name="Accent6 - 60%" xfId="101"/>
    <cellStyle name="Accent6 10" xfId="102"/>
    <cellStyle name="Accent6 2" xfId="103"/>
    <cellStyle name="Accent6 3" xfId="104"/>
    <cellStyle name="Accent6 4" xfId="105"/>
    <cellStyle name="Accent6 5" xfId="106"/>
    <cellStyle name="Accent6 6" xfId="107"/>
    <cellStyle name="Accent6 7" xfId="108"/>
    <cellStyle name="Accent6 8" xfId="109"/>
    <cellStyle name="Accent6 9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omma 2" xfId="119"/>
    <cellStyle name="Comma 2 2" xfId="120"/>
    <cellStyle name="Comma 3" xfId="121"/>
    <cellStyle name="Comma 3 2" xfId="122"/>
    <cellStyle name="Comma 4" xfId="123"/>
    <cellStyle name="Currency" xfId="124"/>
    <cellStyle name="Currency [0]" xfId="125"/>
    <cellStyle name="Emphasis 1" xfId="126"/>
    <cellStyle name="Emphasis 2" xfId="127"/>
    <cellStyle name="Emphasis 3" xfId="128"/>
    <cellStyle name="Explanatory Text" xfId="129"/>
    <cellStyle name="Good" xfId="130"/>
    <cellStyle name="Good 2" xfId="131"/>
    <cellStyle name="Heading 1" xfId="132"/>
    <cellStyle name="Heading 1 2" xfId="133"/>
    <cellStyle name="Heading 2" xfId="134"/>
    <cellStyle name="Heading 2 2" xfId="135"/>
    <cellStyle name="Heading 3" xfId="136"/>
    <cellStyle name="Heading 3 2" xfId="137"/>
    <cellStyle name="Heading 4" xfId="138"/>
    <cellStyle name="Heading 4 2" xfId="139"/>
    <cellStyle name="Input" xfId="140"/>
    <cellStyle name="Input 2" xfId="141"/>
    <cellStyle name="Linked Cell" xfId="142"/>
    <cellStyle name="Linked Cell 2" xfId="143"/>
    <cellStyle name="Neutral" xfId="144"/>
    <cellStyle name="Neutral 2" xfId="145"/>
    <cellStyle name="Normal 2" xfId="146"/>
    <cellStyle name="Normal 2 2" xfId="147"/>
    <cellStyle name="Normal 2 3" xfId="148"/>
    <cellStyle name="Normal 3" xfId="149"/>
    <cellStyle name="Normal 3 2" xfId="150"/>
    <cellStyle name="Normal 4" xfId="151"/>
    <cellStyle name="Normal 4 2" xfId="152"/>
    <cellStyle name="Normal 5" xfId="153"/>
    <cellStyle name="Normal 6" xfId="154"/>
    <cellStyle name="Normal 7" xfId="155"/>
    <cellStyle name="Note" xfId="156"/>
    <cellStyle name="Note 2" xfId="157"/>
    <cellStyle name="Note 3" xfId="158"/>
    <cellStyle name="Output" xfId="159"/>
    <cellStyle name="Output 2" xfId="160"/>
    <cellStyle name="Percent" xfId="161"/>
    <cellStyle name="Percent 2" xfId="162"/>
    <cellStyle name="Percent 2 2" xfId="163"/>
    <cellStyle name="Percent 2 3" xfId="164"/>
    <cellStyle name="Percent 3" xfId="165"/>
    <cellStyle name="SAPBEXaggData" xfId="166"/>
    <cellStyle name="SAPBEXaggData 10" xfId="167"/>
    <cellStyle name="SAPBEXaggData 2" xfId="168"/>
    <cellStyle name="SAPBEXaggDataEmph" xfId="169"/>
    <cellStyle name="SAPBEXaggItem" xfId="170"/>
    <cellStyle name="SAPBEXaggItem 2" xfId="171"/>
    <cellStyle name="SAPBEXaggItemX" xfId="172"/>
    <cellStyle name="SAPBEXaggItemX 2" xfId="173"/>
    <cellStyle name="SAPBEXchaText" xfId="174"/>
    <cellStyle name="SAPBEXchaText 10" xfId="175"/>
    <cellStyle name="SAPBEXchaText 2" xfId="176"/>
    <cellStyle name="SAPBEXexcBad7" xfId="177"/>
    <cellStyle name="SAPBEXexcBad7 2" xfId="178"/>
    <cellStyle name="SAPBEXexcBad8" xfId="179"/>
    <cellStyle name="SAPBEXexcBad8 2" xfId="180"/>
    <cellStyle name="SAPBEXexcBad9" xfId="181"/>
    <cellStyle name="SAPBEXexcBad9 2" xfId="182"/>
    <cellStyle name="SAPBEXexcCritical4" xfId="183"/>
    <cellStyle name="SAPBEXexcCritical4 2" xfId="184"/>
    <cellStyle name="SAPBEXexcCritical5" xfId="185"/>
    <cellStyle name="SAPBEXexcCritical5 2" xfId="186"/>
    <cellStyle name="SAPBEXexcCritical6" xfId="187"/>
    <cellStyle name="SAPBEXexcCritical6 2" xfId="188"/>
    <cellStyle name="SAPBEXexcGood1" xfId="189"/>
    <cellStyle name="SAPBEXexcGood1 2" xfId="190"/>
    <cellStyle name="SAPBEXexcGood2" xfId="191"/>
    <cellStyle name="SAPBEXexcGood2 2" xfId="192"/>
    <cellStyle name="SAPBEXexcGood3" xfId="193"/>
    <cellStyle name="SAPBEXexcGood3 2" xfId="194"/>
    <cellStyle name="SAPBEXfilterDrill" xfId="195"/>
    <cellStyle name="SAPBEXfilterDrill 2" xfId="196"/>
    <cellStyle name="SAPBEXfilterItem" xfId="197"/>
    <cellStyle name="SAPBEXfilterItem 2" xfId="198"/>
    <cellStyle name="SAPBEXfilterText" xfId="199"/>
    <cellStyle name="SAPBEXformats" xfId="200"/>
    <cellStyle name="SAPBEXformats 10" xfId="201"/>
    <cellStyle name="SAPBEXformats 2" xfId="202"/>
    <cellStyle name="SAPBEXheaderItem" xfId="203"/>
    <cellStyle name="SAPBEXheaderItem 2" xfId="204"/>
    <cellStyle name="SAPBEXheaderText" xfId="205"/>
    <cellStyle name="SAPBEXheaderText 2" xfId="206"/>
    <cellStyle name="SAPBEXHLevel0" xfId="207"/>
    <cellStyle name="SAPBEXHLevel0 2" xfId="208"/>
    <cellStyle name="SAPBEXHLevel0 3" xfId="209"/>
    <cellStyle name="SAPBEXHLevel0X" xfId="210"/>
    <cellStyle name="SAPBEXHLevel0X 2" xfId="211"/>
    <cellStyle name="SAPBEXHLevel1" xfId="212"/>
    <cellStyle name="SAPBEXHLevel1 2" xfId="213"/>
    <cellStyle name="SAPBEXHLevel1X" xfId="214"/>
    <cellStyle name="SAPBEXHLevel1X 2" xfId="215"/>
    <cellStyle name="SAPBEXHLevel2" xfId="216"/>
    <cellStyle name="SAPBEXHLevel2 2" xfId="217"/>
    <cellStyle name="SAPBEXHLevel2 3" xfId="218"/>
    <cellStyle name="SAPBEXHLevel2X" xfId="219"/>
    <cellStyle name="SAPBEXHLevel2X 2" xfId="220"/>
    <cellStyle name="SAPBEXHLevel3" xfId="221"/>
    <cellStyle name="SAPBEXHLevel3 2" xfId="222"/>
    <cellStyle name="SAPBEXHLevel3X" xfId="223"/>
    <cellStyle name="SAPBEXHLevel3X 2" xfId="224"/>
    <cellStyle name="SAPBEXinputData" xfId="225"/>
    <cellStyle name="SAPBEXinputData 2" xfId="226"/>
    <cellStyle name="SAPBEXItemHeader" xfId="227"/>
    <cellStyle name="SAPBEXresData" xfId="228"/>
    <cellStyle name="SAPBEXresDataEmph" xfId="229"/>
    <cellStyle name="SAPBEXresItem" xfId="230"/>
    <cellStyle name="SAPBEXresItem 2" xfId="231"/>
    <cellStyle name="SAPBEXresItemX" xfId="232"/>
    <cellStyle name="SAPBEXstdData" xfId="233"/>
    <cellStyle name="SAPBEXstdData 10" xfId="234"/>
    <cellStyle name="SAPBEXstdData 2" xfId="235"/>
    <cellStyle name="SAPBEXstdDataEmph" xfId="236"/>
    <cellStyle name="SAPBEXstdItem" xfId="237"/>
    <cellStyle name="SAPBEXstdItem 10" xfId="238"/>
    <cellStyle name="SAPBEXstdItem 2" xfId="239"/>
    <cellStyle name="SAPBEXstdItemX" xfId="240"/>
    <cellStyle name="SAPBEXstdItemX 2" xfId="241"/>
    <cellStyle name="SAPBEXstdItemX 3" xfId="242"/>
    <cellStyle name="SAPBEXtitle" xfId="243"/>
    <cellStyle name="SAPBEXtitle 2" xfId="244"/>
    <cellStyle name="SAPBEXunassignedItem" xfId="245"/>
    <cellStyle name="SAPBEXunassignedItem 2" xfId="246"/>
    <cellStyle name="SAPBEXundefined" xfId="247"/>
    <cellStyle name="SAPBEXundefined 2" xfId="248"/>
    <cellStyle name="Sheet Title" xfId="249"/>
    <cellStyle name="Title" xfId="250"/>
    <cellStyle name="Total" xfId="251"/>
    <cellStyle name="Total 2" xfId="252"/>
    <cellStyle name="Warning Text" xfId="253"/>
    <cellStyle name="Warning Text 2" xfId="2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105"/>
          <c:w val="0.98175"/>
          <c:h val="0.901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2016 apendektoomia ravikestus ≤ 5 päeva,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Aruandesse!$J$5:$J$26</c:f>
                <c:numCache>
                  <c:ptCount val="22"/>
                  <c:pt idx="0">
                    <c:v>0.02381481481480996</c:v>
                  </c:pt>
                  <c:pt idx="1">
                    <c:v>0.06859116022098999</c:v>
                  </c:pt>
                  <c:pt idx="2">
                    <c:v>0.02928571428570992</c:v>
                  </c:pt>
                  <c:pt idx="3">
                    <c:v>0.0015086551264980042</c:v>
                  </c:pt>
                  <c:pt idx="4">
                    <c:v>0.03212875536480997</c:v>
                  </c:pt>
                  <c:pt idx="5">
                    <c:v>0.0563157894736801</c:v>
                  </c:pt>
                  <c:pt idx="6">
                    <c:v>0.05300000000000005</c:v>
                  </c:pt>
                  <c:pt idx="7">
                    <c:v>0.04664705882353004</c:v>
                  </c:pt>
                  <c:pt idx="8">
                    <c:v>0.023375000000000035</c:v>
                  </c:pt>
                  <c:pt idx="9">
                    <c:v>0.09499999999999997</c:v>
                  </c:pt>
                  <c:pt idx="10">
                    <c:v>NaN</c:v>
                  </c:pt>
                  <c:pt idx="11">
                    <c:v>0.07063636363635994</c:v>
                  </c:pt>
                  <c:pt idx="12">
                    <c:v>0.05147169811320995</c:v>
                  </c:pt>
                  <c:pt idx="13">
                    <c:v>0.12315789473684002</c:v>
                  </c:pt>
                  <c:pt idx="14">
                    <c:v>0.1343913043478301</c:v>
                  </c:pt>
                  <c:pt idx="15">
                    <c:v>0.06907843137254999</c:v>
                  </c:pt>
                  <c:pt idx="16">
                    <c:v>0.05582352941175994</c:v>
                  </c:pt>
                  <c:pt idx="17">
                    <c:v>0.06941379310344997</c:v>
                  </c:pt>
                  <c:pt idx="18">
                    <c:v>0.406</c:v>
                  </c:pt>
                  <c:pt idx="19">
                    <c:v>0.05466666666666997</c:v>
                  </c:pt>
                  <c:pt idx="20">
                    <c:v>0.07887500000000003</c:v>
                  </c:pt>
                  <c:pt idx="21">
                    <c:v>0.03157446808511</c:v>
                  </c:pt>
                </c:numCache>
              </c:numRef>
            </c:plus>
            <c:minus>
              <c:numRef>
                <c:f>Aruandesse!$I$5:$I$26</c:f>
                <c:numCache>
                  <c:ptCount val="22"/>
                  <c:pt idx="0">
                    <c:v>0.03418518518518998</c:v>
                  </c:pt>
                  <c:pt idx="1">
                    <c:v>0.07440883977901003</c:v>
                  </c:pt>
                  <c:pt idx="2">
                    <c:v>0.04071428571429003</c:v>
                  </c:pt>
                  <c:pt idx="3">
                    <c:v>0.04849134487350204</c:v>
                  </c:pt>
                  <c:pt idx="4">
                    <c:v>0.04587124463518999</c:v>
                  </c:pt>
                  <c:pt idx="5">
                    <c:v>0.08768421052631992</c:v>
                  </c:pt>
                  <c:pt idx="6">
                    <c:v>0.07899999999999996</c:v>
                  </c:pt>
                  <c:pt idx="7">
                    <c:v>0.06935294117647006</c:v>
                  </c:pt>
                  <c:pt idx="8">
                    <c:v>0.02862500000000001</c:v>
                  </c:pt>
                  <c:pt idx="9">
                    <c:v>0.359</c:v>
                  </c:pt>
                  <c:pt idx="10">
                    <c:v>NaN</c:v>
                  </c:pt>
                  <c:pt idx="11">
                    <c:v>0.13936363636364002</c:v>
                  </c:pt>
                  <c:pt idx="12">
                    <c:v>0.11452830188678997</c:v>
                  </c:pt>
                  <c:pt idx="13">
                    <c:v>0.17084210526316002</c:v>
                  </c:pt>
                  <c:pt idx="14">
                    <c:v>0.2246086956521699</c:v>
                  </c:pt>
                  <c:pt idx="15">
                    <c:v>0.09292156862745005</c:v>
                  </c:pt>
                  <c:pt idx="16">
                    <c:v>0.2491764705882401</c:v>
                  </c:pt>
                  <c:pt idx="17">
                    <c:v>0.09958620689655007</c:v>
                  </c:pt>
                  <c:pt idx="18">
                    <c:v>0.405</c:v>
                  </c:pt>
                  <c:pt idx="19">
                    <c:v>0.16833333333333</c:v>
                  </c:pt>
                  <c:pt idx="20">
                    <c:v>0.11912500000000004</c:v>
                  </c:pt>
                  <c:pt idx="21">
                    <c:v>0.03742553191488995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37601004"/>
        <c:axId val="2864717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Aruandesse!$F$5:$F$26</c:f>
              <c:numCache/>
            </c:numRef>
          </c:val>
          <c:smooth val="0"/>
        </c:ser>
        <c:ser>
          <c:idx val="1"/>
          <c:order val="2"/>
          <c:tx>
            <c:strRef>
              <c:f>'Aastate võrdlus'!$D$3</c:f>
              <c:strCache>
                <c:ptCount val="1"/>
                <c:pt idx="0">
                  <c:v>2015 apendektoomia ravikestus ≤ 5 päeva,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võrdlus'!$D$4:$D$25</c:f>
              <c:numCache>
                <c:ptCount val="22"/>
                <c:pt idx="0">
                  <c:v>0.9668874172185431</c:v>
                </c:pt>
                <c:pt idx="1">
                  <c:v>0.6174496644295302</c:v>
                </c:pt>
                <c:pt idx="2">
                  <c:v>0.9266666666666666</c:v>
                </c:pt>
                <c:pt idx="3">
                  <c:v>0.881491344873502</c:v>
                </c:pt>
                <c:pt idx="4">
                  <c:v>0.9191176470588235</c:v>
                </c:pt>
                <c:pt idx="5">
                  <c:v>0.9222222222222223</c:v>
                </c:pt>
                <c:pt idx="6">
                  <c:v>0.87</c:v>
                </c:pt>
                <c:pt idx="7">
                  <c:v>0.928</c:v>
                </c:pt>
                <c:pt idx="8">
                  <c:v>0.9131175468483816</c:v>
                </c:pt>
                <c:pt idx="9">
                  <c:v>0.7</c:v>
                </c:pt>
                <c:pt idx="10">
                  <c:v>0</c:v>
                </c:pt>
                <c:pt idx="11">
                  <c:v>0.88</c:v>
                </c:pt>
                <c:pt idx="12">
                  <c:v>0.9622641509433962</c:v>
                </c:pt>
                <c:pt idx="13">
                  <c:v>0.875</c:v>
                </c:pt>
                <c:pt idx="14">
                  <c:v>0.7941176470588235</c:v>
                </c:pt>
                <c:pt idx="15">
                  <c:v>0.8653846153846154</c:v>
                </c:pt>
                <c:pt idx="16">
                  <c:v>0.9473684210526315</c:v>
                </c:pt>
                <c:pt idx="17">
                  <c:v>0.7837837837837838</c:v>
                </c:pt>
                <c:pt idx="18">
                  <c:v>1</c:v>
                </c:pt>
                <c:pt idx="19">
                  <c:v>0.9545454545454546</c:v>
                </c:pt>
                <c:pt idx="20">
                  <c:v>0.86</c:v>
                </c:pt>
                <c:pt idx="21">
                  <c:v>0.8653421633554084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võrdlus'!$I$4:$I$25</c:f>
              <c:numCache>
                <c:ptCount val="22"/>
                <c:pt idx="0">
                  <c:v>0.89</c:v>
                </c:pt>
                <c:pt idx="1">
                  <c:v>0.89</c:v>
                </c:pt>
                <c:pt idx="2">
                  <c:v>0.89</c:v>
                </c:pt>
                <c:pt idx="3">
                  <c:v>0.89</c:v>
                </c:pt>
                <c:pt idx="4">
                  <c:v>0.89</c:v>
                </c:pt>
                <c:pt idx="5">
                  <c:v>0.89</c:v>
                </c:pt>
                <c:pt idx="6">
                  <c:v>0.89</c:v>
                </c:pt>
                <c:pt idx="7">
                  <c:v>0.89</c:v>
                </c:pt>
                <c:pt idx="8">
                  <c:v>0.89</c:v>
                </c:pt>
                <c:pt idx="9">
                  <c:v>0.89</c:v>
                </c:pt>
                <c:pt idx="10">
                  <c:v>0.89</c:v>
                </c:pt>
                <c:pt idx="11">
                  <c:v>0.89</c:v>
                </c:pt>
                <c:pt idx="12">
                  <c:v>0.89</c:v>
                </c:pt>
                <c:pt idx="13">
                  <c:v>0.89</c:v>
                </c:pt>
                <c:pt idx="14">
                  <c:v>0.89</c:v>
                </c:pt>
                <c:pt idx="15">
                  <c:v>0.89</c:v>
                </c:pt>
                <c:pt idx="16">
                  <c:v>0.89</c:v>
                </c:pt>
                <c:pt idx="17">
                  <c:v>0.89</c:v>
                </c:pt>
                <c:pt idx="18">
                  <c:v>0.89</c:v>
                </c:pt>
                <c:pt idx="19">
                  <c:v>0.89</c:v>
                </c:pt>
                <c:pt idx="20">
                  <c:v>0.89</c:v>
                </c:pt>
                <c:pt idx="21">
                  <c:v>0.89</c:v>
                </c:pt>
              </c:numCache>
            </c:numRef>
          </c:val>
          <c:smooth val="0"/>
        </c:ser>
        <c:axId val="37601004"/>
        <c:axId val="2864717"/>
      </c:line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64717"/>
        <c:crosses val="autoZero"/>
        <c:auto val="1"/>
        <c:lblOffset val="100"/>
        <c:tickLblSkip val="1"/>
        <c:noMultiLvlLbl val="0"/>
      </c:catAx>
      <c:valAx>
        <c:axId val="286471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01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9005"/>
          <c:w val="0.91225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47625</xdr:colOff>
      <xdr:row>28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534025" cy="5448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4a.  RAVIKESTUS: APENDEKTOOMIA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Apenditsiidi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ravijuhtude osakaal, mille kestus on olnud kuni 5 päeva.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01.01.-31.12.2016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statsionaarne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kindlustatud ja kindlustamata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isikute raviarveid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koosneb raviarvetest, millel on märgitud nii põhidiagnoos, NCSP kui ka TTLi kood vastavalt alltoodud loetelule: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RHK-10: K35.0; K35.1 või K35.9;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NCSP: JEA00; JEA01 või JEA10;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TTL: 0J2125; 0J2101; 0J2211
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on kooskõlastatud üldkirurgidega.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"Andmed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  on toodud koondnumbrid ning ravikestuse detailsem jaotus.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2015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http://www.haigekassa.ee/sites/default/files/HVA-aruanne/4a_ravikestus_apendektoomia.xls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2014 aasta andmed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https://www.haigekassa.ee/sites/default/files/uuringud_aruanded/tagasiside_aruanded/4a_los_apendektoomia.xls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https://www.haigekassa.ee/uploads/userfiles/4a_LOS_apendektoomia_2013.xls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http://www.haigekassa.ee/uploads/userfiles/4a_LOS_apendektoomia.xls
</a:t>
          </a:r>
          <a:r>
            <a:rPr lang="en-US" cap="none" sz="1100" b="1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2011 aasta andmed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http://www.haigekassa.ee/uploads/userfiles/2_1a_Ravikestus_apendektoomia.xls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2</xdr:row>
      <xdr:rowOff>171450</xdr:rowOff>
    </xdr:from>
    <xdr:to>
      <xdr:col>16</xdr:col>
      <xdr:colOff>295275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5572125" y="552450"/>
        <a:ext cx="64865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30" sqref="A3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B1">
      <selection activeCell="G4" sqref="G4:J27"/>
    </sheetView>
  </sheetViews>
  <sheetFormatPr defaultColWidth="9.140625" defaultRowHeight="15"/>
  <cols>
    <col min="1" max="1" width="19.8515625" style="0" bestFit="1" customWidth="1"/>
    <col min="3" max="3" width="14.7109375" style="0" customWidth="1"/>
    <col min="4" max="4" width="19.421875" style="0" customWidth="1"/>
    <col min="5" max="5" width="17.28125" style="0" customWidth="1"/>
    <col min="6" max="6" width="4.57421875" style="0" bestFit="1" customWidth="1"/>
  </cols>
  <sheetData>
    <row r="1" ht="15">
      <c r="A1" s="7" t="s">
        <v>28</v>
      </c>
    </row>
    <row r="3" ht="15">
      <c r="A3" s="11" t="s">
        <v>32</v>
      </c>
    </row>
    <row r="4" spans="1:10" ht="51.75" customHeight="1">
      <c r="A4" s="9" t="s">
        <v>22</v>
      </c>
      <c r="B4" s="9" t="s">
        <v>23</v>
      </c>
      <c r="C4" s="10" t="s">
        <v>39</v>
      </c>
      <c r="D4" s="10" t="s">
        <v>40</v>
      </c>
      <c r="E4" s="41" t="s">
        <v>45</v>
      </c>
      <c r="G4" s="44" t="s">
        <v>47</v>
      </c>
      <c r="H4" s="44" t="s">
        <v>48</v>
      </c>
      <c r="I4" s="44" t="s">
        <v>49</v>
      </c>
      <c r="J4" s="44" t="s">
        <v>50</v>
      </c>
    </row>
    <row r="5" spans="1:10" ht="15">
      <c r="A5" s="47" t="s">
        <v>24</v>
      </c>
      <c r="B5" s="4" t="s">
        <v>18</v>
      </c>
      <c r="C5" s="5">
        <v>0.93518518518519</v>
      </c>
      <c r="D5" s="37">
        <v>324</v>
      </c>
      <c r="E5" s="42" t="str">
        <f>G5*100&amp;-H5*100&amp;"%"</f>
        <v>90,1-95,9%</v>
      </c>
      <c r="F5" s="33">
        <f>$C$27</f>
        <v>0.86455488803932</v>
      </c>
      <c r="G5" s="45">
        <v>0.901</v>
      </c>
      <c r="H5" s="45">
        <v>0.959</v>
      </c>
      <c r="I5" s="45">
        <f>C5-G5</f>
        <v>0.03418518518518998</v>
      </c>
      <c r="J5" s="45">
        <f>H5-C5</f>
        <v>0.02381481481480996</v>
      </c>
    </row>
    <row r="6" spans="1:10" ht="15">
      <c r="A6" s="47"/>
      <c r="B6" s="4" t="s">
        <v>17</v>
      </c>
      <c r="C6" s="5">
        <v>0.64640883977901</v>
      </c>
      <c r="D6" s="37">
        <v>181</v>
      </c>
      <c r="E6" s="42" t="str">
        <f>G6*100&amp;-H6*100&amp;"%"</f>
        <v>57,2-71,5%</v>
      </c>
      <c r="F6" s="33">
        <f aca="true" t="shared" si="0" ref="F6:F26">$C$27</f>
        <v>0.86455488803932</v>
      </c>
      <c r="G6" s="45">
        <v>0.572</v>
      </c>
      <c r="H6" s="45">
        <v>0.715</v>
      </c>
      <c r="I6" s="45">
        <f aca="true" t="shared" si="1" ref="I6:I27">C6-G6</f>
        <v>0.07440883977901003</v>
      </c>
      <c r="J6" s="45">
        <f aca="true" t="shared" si="2" ref="J6:J27">H6-C6</f>
        <v>0.06859116022098999</v>
      </c>
    </row>
    <row r="7" spans="1:10" ht="15">
      <c r="A7" s="47"/>
      <c r="B7" s="4" t="s">
        <v>16</v>
      </c>
      <c r="C7" s="5">
        <v>0.91071428571429</v>
      </c>
      <c r="D7" s="37">
        <v>280</v>
      </c>
      <c r="E7" s="42" t="str">
        <f aca="true" t="shared" si="3" ref="E7:E27">G7*100&amp;-H7*100&amp;"%"</f>
        <v>87-94%</v>
      </c>
      <c r="F7" s="33">
        <f t="shared" si="0"/>
        <v>0.86455488803932</v>
      </c>
      <c r="G7" s="45">
        <v>0.87</v>
      </c>
      <c r="H7" s="45">
        <v>0.94</v>
      </c>
      <c r="I7" s="45">
        <f t="shared" si="1"/>
        <v>0.04071428571429003</v>
      </c>
      <c r="J7" s="45">
        <f t="shared" si="2"/>
        <v>0.02928571428570992</v>
      </c>
    </row>
    <row r="8" spans="1:10" ht="15">
      <c r="A8" s="47"/>
      <c r="B8" s="3" t="s">
        <v>29</v>
      </c>
      <c r="C8" s="6">
        <v>0.881491344873502</v>
      </c>
      <c r="D8" s="36">
        <v>785</v>
      </c>
      <c r="E8" s="43" t="str">
        <f t="shared" si="3"/>
        <v>83,3-88,3%</v>
      </c>
      <c r="F8" s="33">
        <f t="shared" si="0"/>
        <v>0.86455488803932</v>
      </c>
      <c r="G8" s="45">
        <v>0.833</v>
      </c>
      <c r="H8" s="45">
        <v>0.883</v>
      </c>
      <c r="I8" s="45">
        <f t="shared" si="1"/>
        <v>0.04849134487350204</v>
      </c>
      <c r="J8" s="45">
        <f t="shared" si="2"/>
        <v>0.0015086551264980042</v>
      </c>
    </row>
    <row r="9" spans="1:10" ht="15">
      <c r="A9" s="47" t="s">
        <v>25</v>
      </c>
      <c r="B9" s="4" t="s">
        <v>15</v>
      </c>
      <c r="C9" s="40">
        <v>0.90987124463519</v>
      </c>
      <c r="D9" s="37">
        <v>233</v>
      </c>
      <c r="E9" s="42" t="str">
        <f t="shared" si="3"/>
        <v>86,4-94,2%</v>
      </c>
      <c r="F9" s="33">
        <f t="shared" si="0"/>
        <v>0.86455488803932</v>
      </c>
      <c r="G9" s="45">
        <v>0.864</v>
      </c>
      <c r="H9" s="45">
        <v>0.942</v>
      </c>
      <c r="I9" s="45">
        <f t="shared" si="1"/>
        <v>0.04587124463518999</v>
      </c>
      <c r="J9" s="45">
        <f t="shared" si="2"/>
        <v>0.03212875536480997</v>
      </c>
    </row>
    <row r="10" spans="1:10" ht="15">
      <c r="A10" s="47"/>
      <c r="B10" s="4" t="s">
        <v>12</v>
      </c>
      <c r="C10" s="40">
        <v>0.87368421052632</v>
      </c>
      <c r="D10" s="37">
        <v>95</v>
      </c>
      <c r="E10" s="42" t="str">
        <f t="shared" si="3"/>
        <v>78,6-93%</v>
      </c>
      <c r="F10" s="33">
        <f t="shared" si="0"/>
        <v>0.86455488803932</v>
      </c>
      <c r="G10" s="45">
        <v>0.786</v>
      </c>
      <c r="H10" s="45">
        <v>0.93</v>
      </c>
      <c r="I10" s="45">
        <f t="shared" si="1"/>
        <v>0.08768421052631992</v>
      </c>
      <c r="J10" s="45">
        <f t="shared" si="2"/>
        <v>0.0563157894736801</v>
      </c>
    </row>
    <row r="11" spans="1:10" ht="15">
      <c r="A11" s="47"/>
      <c r="B11" s="4" t="s">
        <v>14</v>
      </c>
      <c r="C11" s="40">
        <v>0.875</v>
      </c>
      <c r="D11" s="37">
        <v>112</v>
      </c>
      <c r="E11" s="42" t="str">
        <f t="shared" si="3"/>
        <v>79,6-92,8%</v>
      </c>
      <c r="F11" s="33">
        <f t="shared" si="0"/>
        <v>0.86455488803932</v>
      </c>
      <c r="G11" s="45">
        <v>0.796</v>
      </c>
      <c r="H11" s="45">
        <v>0.928</v>
      </c>
      <c r="I11" s="45">
        <f t="shared" si="1"/>
        <v>0.07899999999999996</v>
      </c>
      <c r="J11" s="45">
        <f t="shared" si="2"/>
        <v>0.05300000000000005</v>
      </c>
    </row>
    <row r="12" spans="1:10" ht="15">
      <c r="A12" s="47"/>
      <c r="B12" s="4" t="s">
        <v>13</v>
      </c>
      <c r="C12" s="40">
        <v>0.88235294117647</v>
      </c>
      <c r="D12" s="37">
        <v>136</v>
      </c>
      <c r="E12" s="42" t="str">
        <f t="shared" si="3"/>
        <v>81,3-92,9%</v>
      </c>
      <c r="F12" s="33">
        <f t="shared" si="0"/>
        <v>0.86455488803932</v>
      </c>
      <c r="G12" s="45">
        <v>0.813</v>
      </c>
      <c r="H12" s="45">
        <v>0.929</v>
      </c>
      <c r="I12" s="45">
        <f t="shared" si="1"/>
        <v>0.06935294117647006</v>
      </c>
      <c r="J12" s="45">
        <f t="shared" si="2"/>
        <v>0.04664705882353004</v>
      </c>
    </row>
    <row r="13" spans="1:10" ht="15">
      <c r="A13" s="47"/>
      <c r="B13" s="3" t="s">
        <v>30</v>
      </c>
      <c r="C13" s="39">
        <v>0.890625</v>
      </c>
      <c r="D13" s="36">
        <v>576</v>
      </c>
      <c r="E13" s="42" t="str">
        <f t="shared" si="3"/>
        <v>86,2-91,4%</v>
      </c>
      <c r="F13" s="33">
        <f t="shared" si="0"/>
        <v>0.86455488803932</v>
      </c>
      <c r="G13" s="45">
        <v>0.862</v>
      </c>
      <c r="H13" s="45">
        <v>0.914</v>
      </c>
      <c r="I13" s="45">
        <f t="shared" si="1"/>
        <v>0.02862500000000001</v>
      </c>
      <c r="J13" s="45">
        <f t="shared" si="2"/>
        <v>0.023375000000000035</v>
      </c>
    </row>
    <row r="14" spans="1:10" ht="15">
      <c r="A14" s="47" t="s">
        <v>26</v>
      </c>
      <c r="B14" s="4" t="s">
        <v>3</v>
      </c>
      <c r="C14" s="40">
        <v>0.9</v>
      </c>
      <c r="D14" s="23">
        <v>10</v>
      </c>
      <c r="E14" s="42" t="str">
        <f t="shared" si="3"/>
        <v>54,1-99,5%</v>
      </c>
      <c r="F14" s="33">
        <f t="shared" si="0"/>
        <v>0.86455488803932</v>
      </c>
      <c r="G14" s="45">
        <v>0.541</v>
      </c>
      <c r="H14" s="45">
        <v>0.995</v>
      </c>
      <c r="I14" s="45">
        <f t="shared" si="1"/>
        <v>0.359</v>
      </c>
      <c r="J14" s="45">
        <f t="shared" si="2"/>
        <v>0.09499999999999997</v>
      </c>
    </row>
    <row r="15" spans="1:10" ht="15">
      <c r="A15" s="47"/>
      <c r="B15" s="4" t="s">
        <v>10</v>
      </c>
      <c r="C15" s="5">
        <v>0</v>
      </c>
      <c r="D15" s="23">
        <v>0</v>
      </c>
      <c r="E15" s="46" t="s">
        <v>46</v>
      </c>
      <c r="F15" s="33">
        <f t="shared" si="0"/>
        <v>0.86455488803932</v>
      </c>
      <c r="G15" s="45"/>
      <c r="H15" s="45"/>
      <c r="I15" s="45"/>
      <c r="J15" s="45"/>
    </row>
    <row r="16" spans="1:10" ht="15">
      <c r="A16" s="47"/>
      <c r="B16" s="4" t="s">
        <v>9</v>
      </c>
      <c r="C16" s="38">
        <v>0.88636363636364</v>
      </c>
      <c r="D16" s="37">
        <v>44</v>
      </c>
      <c r="E16" s="42" t="str">
        <f t="shared" si="3"/>
        <v>74,7-95,7%</v>
      </c>
      <c r="F16" s="33">
        <f t="shared" si="0"/>
        <v>0.86455488803932</v>
      </c>
      <c r="G16" s="45">
        <v>0.747</v>
      </c>
      <c r="H16" s="45">
        <v>0.957</v>
      </c>
      <c r="I16" s="45">
        <f t="shared" si="1"/>
        <v>0.13936363636364002</v>
      </c>
      <c r="J16" s="45">
        <f t="shared" si="2"/>
        <v>0.07063636363635994</v>
      </c>
    </row>
    <row r="17" spans="1:10" ht="15">
      <c r="A17" s="47"/>
      <c r="B17" s="4" t="s">
        <v>8</v>
      </c>
      <c r="C17" s="40">
        <v>0.92452830188679</v>
      </c>
      <c r="D17" s="37">
        <v>53</v>
      </c>
      <c r="E17" s="42" t="str">
        <f t="shared" si="3"/>
        <v>81-97,6%</v>
      </c>
      <c r="F17" s="33">
        <f t="shared" si="0"/>
        <v>0.86455488803932</v>
      </c>
      <c r="G17" s="45">
        <v>0.81</v>
      </c>
      <c r="H17" s="45">
        <v>0.976</v>
      </c>
      <c r="I17" s="45">
        <f t="shared" si="1"/>
        <v>0.11452830188678997</v>
      </c>
      <c r="J17" s="45">
        <f t="shared" si="2"/>
        <v>0.05147169811320995</v>
      </c>
    </row>
    <row r="18" spans="1:10" ht="15">
      <c r="A18" s="47"/>
      <c r="B18" s="4" t="s">
        <v>7</v>
      </c>
      <c r="C18" s="38">
        <v>0.73684210526316</v>
      </c>
      <c r="D18" s="23">
        <v>38</v>
      </c>
      <c r="E18" s="42" t="str">
        <f t="shared" si="3"/>
        <v>56,6-86%</v>
      </c>
      <c r="F18" s="33">
        <f t="shared" si="0"/>
        <v>0.86455488803932</v>
      </c>
      <c r="G18" s="45">
        <v>0.566</v>
      </c>
      <c r="H18" s="45">
        <v>0.86</v>
      </c>
      <c r="I18" s="45">
        <f t="shared" si="1"/>
        <v>0.17084210526316002</v>
      </c>
      <c r="J18" s="45">
        <f t="shared" si="2"/>
        <v>0.12315789473684002</v>
      </c>
    </row>
    <row r="19" spans="1:10" ht="15">
      <c r="A19" s="47"/>
      <c r="B19" s="4" t="s">
        <v>6</v>
      </c>
      <c r="C19" s="5">
        <v>0.78260869565217</v>
      </c>
      <c r="D19" s="23">
        <v>23</v>
      </c>
      <c r="E19" s="42" t="str">
        <f t="shared" si="3"/>
        <v>55,8-91,7%</v>
      </c>
      <c r="F19" s="33">
        <f t="shared" si="0"/>
        <v>0.86455488803932</v>
      </c>
      <c r="G19" s="45">
        <v>0.558</v>
      </c>
      <c r="H19" s="45">
        <v>0.917</v>
      </c>
      <c r="I19" s="45">
        <f t="shared" si="1"/>
        <v>0.2246086956521699</v>
      </c>
      <c r="J19" s="45">
        <f t="shared" si="2"/>
        <v>0.1343913043478301</v>
      </c>
    </row>
    <row r="20" spans="1:10" ht="15">
      <c r="A20" s="47"/>
      <c r="B20" s="4" t="s">
        <v>2</v>
      </c>
      <c r="C20" s="40">
        <v>0.80392156862745</v>
      </c>
      <c r="D20" s="37">
        <v>102</v>
      </c>
      <c r="E20" s="42" t="str">
        <f t="shared" si="3"/>
        <v>71,1-87,3%</v>
      </c>
      <c r="F20" s="33">
        <f t="shared" si="0"/>
        <v>0.86455488803932</v>
      </c>
      <c r="G20" s="45">
        <v>0.711</v>
      </c>
      <c r="H20" s="45">
        <v>0.873</v>
      </c>
      <c r="I20" s="45">
        <f t="shared" si="1"/>
        <v>0.09292156862745005</v>
      </c>
      <c r="J20" s="45">
        <f t="shared" si="2"/>
        <v>0.06907843137254999</v>
      </c>
    </row>
    <row r="21" spans="1:10" ht="15">
      <c r="A21" s="47"/>
      <c r="B21" s="4" t="s">
        <v>5</v>
      </c>
      <c r="C21" s="40">
        <v>0.94117647058824</v>
      </c>
      <c r="D21" s="37">
        <v>17</v>
      </c>
      <c r="E21" s="42" t="str">
        <f t="shared" si="3"/>
        <v>69,2-99,7%</v>
      </c>
      <c r="F21" s="33">
        <f t="shared" si="0"/>
        <v>0.86455488803932</v>
      </c>
      <c r="G21" s="45">
        <v>0.692</v>
      </c>
      <c r="H21" s="45">
        <v>0.997</v>
      </c>
      <c r="I21" s="45">
        <f t="shared" si="1"/>
        <v>0.2491764705882401</v>
      </c>
      <c r="J21" s="45">
        <f t="shared" si="2"/>
        <v>0.05582352941175994</v>
      </c>
    </row>
    <row r="22" spans="1:10" ht="15">
      <c r="A22" s="47"/>
      <c r="B22" s="4" t="s">
        <v>11</v>
      </c>
      <c r="C22" s="40">
        <v>0.82758620689655</v>
      </c>
      <c r="D22" s="37">
        <v>87</v>
      </c>
      <c r="E22" s="42" t="str">
        <f t="shared" si="3"/>
        <v>72,8-89,7%</v>
      </c>
      <c r="F22" s="33">
        <f t="shared" si="0"/>
        <v>0.86455488803932</v>
      </c>
      <c r="G22" s="45">
        <v>0.728</v>
      </c>
      <c r="H22" s="45">
        <v>0.897</v>
      </c>
      <c r="I22" s="45">
        <f t="shared" si="1"/>
        <v>0.09958620689655007</v>
      </c>
      <c r="J22" s="45">
        <f t="shared" si="2"/>
        <v>0.06941379310344997</v>
      </c>
    </row>
    <row r="23" spans="1:10" ht="15">
      <c r="A23" s="47"/>
      <c r="B23" s="4" t="s">
        <v>4</v>
      </c>
      <c r="C23" s="40">
        <v>0.5</v>
      </c>
      <c r="D23" s="37">
        <v>2</v>
      </c>
      <c r="E23" s="42" t="str">
        <f t="shared" si="3"/>
        <v>9,5-90,6%</v>
      </c>
      <c r="F23" s="33">
        <f t="shared" si="0"/>
        <v>0.86455488803932</v>
      </c>
      <c r="G23" s="45">
        <v>0.095</v>
      </c>
      <c r="H23" s="45">
        <v>0.906</v>
      </c>
      <c r="I23" s="45">
        <f t="shared" si="1"/>
        <v>0.405</v>
      </c>
      <c r="J23" s="45">
        <f t="shared" si="2"/>
        <v>0.406</v>
      </c>
    </row>
    <row r="24" spans="1:10" ht="15">
      <c r="A24" s="47"/>
      <c r="B24" s="4" t="s">
        <v>1</v>
      </c>
      <c r="C24" s="40">
        <v>0.93333333333333</v>
      </c>
      <c r="D24" s="37">
        <v>30</v>
      </c>
      <c r="E24" s="42" t="str">
        <f t="shared" si="3"/>
        <v>76,5-98,8%</v>
      </c>
      <c r="F24" s="33">
        <f t="shared" si="0"/>
        <v>0.86455488803932</v>
      </c>
      <c r="G24" s="45">
        <v>0.765</v>
      </c>
      <c r="H24" s="45">
        <v>0.988</v>
      </c>
      <c r="I24" s="45">
        <f t="shared" si="1"/>
        <v>0.16833333333333</v>
      </c>
      <c r="J24" s="45">
        <f t="shared" si="2"/>
        <v>0.05466666666666997</v>
      </c>
    </row>
    <row r="25" spans="1:10" ht="15">
      <c r="A25" s="47"/>
      <c r="B25" s="4" t="s">
        <v>0</v>
      </c>
      <c r="C25" s="40">
        <v>0.828125</v>
      </c>
      <c r="D25" s="37">
        <v>64</v>
      </c>
      <c r="E25" s="42" t="str">
        <f t="shared" si="3"/>
        <v>70,9-90,7%</v>
      </c>
      <c r="F25" s="33">
        <f t="shared" si="0"/>
        <v>0.86455488803932</v>
      </c>
      <c r="G25" s="45">
        <v>0.709</v>
      </c>
      <c r="H25" s="45">
        <v>0.907</v>
      </c>
      <c r="I25" s="45">
        <f t="shared" si="1"/>
        <v>0.11912500000000004</v>
      </c>
      <c r="J25" s="45">
        <f t="shared" si="2"/>
        <v>0.07887500000000003</v>
      </c>
    </row>
    <row r="26" spans="1:10" ht="15">
      <c r="A26" s="47"/>
      <c r="B26" s="3" t="s">
        <v>31</v>
      </c>
      <c r="C26" s="39">
        <v>0.84042553191489</v>
      </c>
      <c r="D26" s="36">
        <v>470</v>
      </c>
      <c r="E26" s="43" t="str">
        <f t="shared" si="3"/>
        <v>80,3-87,2%</v>
      </c>
      <c r="F26" s="33">
        <f t="shared" si="0"/>
        <v>0.86455488803932</v>
      </c>
      <c r="G26" s="45">
        <v>0.803</v>
      </c>
      <c r="H26" s="45">
        <v>0.872</v>
      </c>
      <c r="I26" s="45">
        <f t="shared" si="1"/>
        <v>0.03742553191488995</v>
      </c>
      <c r="J26" s="45">
        <f t="shared" si="2"/>
        <v>0.03157446808511</v>
      </c>
    </row>
    <row r="27" spans="1:10" ht="15">
      <c r="A27" s="3" t="s">
        <v>19</v>
      </c>
      <c r="B27" s="3"/>
      <c r="C27" s="39">
        <v>0.86455488803932</v>
      </c>
      <c r="D27" s="36">
        <v>1831</v>
      </c>
      <c r="E27" s="43" t="str">
        <f t="shared" si="3"/>
        <v>84,8-87,9%</v>
      </c>
      <c r="G27" s="45">
        <v>0.848</v>
      </c>
      <c r="H27" s="45">
        <v>0.879</v>
      </c>
      <c r="I27" s="45">
        <f t="shared" si="1"/>
        <v>0.016554888039320037</v>
      </c>
      <c r="J27" s="45">
        <f t="shared" si="2"/>
        <v>0.01444511196067999</v>
      </c>
    </row>
    <row r="28" spans="1:5" ht="28.5" customHeight="1">
      <c r="A28" s="12"/>
      <c r="B28" s="12"/>
      <c r="C28" s="13"/>
      <c r="D28" s="14"/>
      <c r="E28" s="14"/>
    </row>
    <row r="29" spans="3:5" ht="15">
      <c r="C29" s="1"/>
      <c r="D29" s="2"/>
      <c r="E29" s="2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4" sqref="E4:E24"/>
    </sheetView>
  </sheetViews>
  <sheetFormatPr defaultColWidth="9.140625" defaultRowHeight="15"/>
  <cols>
    <col min="1" max="1" width="18.421875" style="0" customWidth="1"/>
    <col min="4" max="4" width="9.140625" style="0" hidden="1" customWidth="1"/>
    <col min="6" max="6" width="13.00390625" style="0" customWidth="1"/>
    <col min="7" max="7" width="10.421875" style="0" customWidth="1"/>
  </cols>
  <sheetData>
    <row r="1" ht="15">
      <c r="A1" s="7" t="s">
        <v>28</v>
      </c>
    </row>
    <row r="2" ht="15">
      <c r="A2" s="8"/>
    </row>
    <row r="3" spans="1:7" ht="38.25">
      <c r="A3" s="25" t="s">
        <v>22</v>
      </c>
      <c r="B3" s="25" t="s">
        <v>27</v>
      </c>
      <c r="C3" s="35" t="s">
        <v>20</v>
      </c>
      <c r="D3" s="35" t="s">
        <v>21</v>
      </c>
      <c r="E3" s="34" t="s">
        <v>33</v>
      </c>
      <c r="F3" s="20" t="s">
        <v>41</v>
      </c>
      <c r="G3" s="21" t="s">
        <v>42</v>
      </c>
    </row>
    <row r="4" spans="1:7" ht="15">
      <c r="A4" s="48" t="s">
        <v>24</v>
      </c>
      <c r="B4" s="22" t="s">
        <v>18</v>
      </c>
      <c r="C4" s="37">
        <v>303</v>
      </c>
      <c r="D4" s="23">
        <f>E4-C4</f>
        <v>21</v>
      </c>
      <c r="E4" s="37">
        <v>324</v>
      </c>
      <c r="F4" s="24">
        <f>C4/E4</f>
        <v>0.9351851851851852</v>
      </c>
      <c r="G4" s="24">
        <f>D4/E4</f>
        <v>0.06481481481481481</v>
      </c>
    </row>
    <row r="5" spans="1:7" ht="15">
      <c r="A5" s="49"/>
      <c r="B5" s="22" t="s">
        <v>17</v>
      </c>
      <c r="C5" s="37">
        <v>117</v>
      </c>
      <c r="D5" s="23">
        <f aca="true" t="shared" si="0" ref="D5:D26">E5-C5</f>
        <v>64</v>
      </c>
      <c r="E5" s="37">
        <v>181</v>
      </c>
      <c r="F5" s="24">
        <f aca="true" t="shared" si="1" ref="F5:F26">C5/E5</f>
        <v>0.6464088397790055</v>
      </c>
      <c r="G5" s="24">
        <f aca="true" t="shared" si="2" ref="G5:G26">D5/E5</f>
        <v>0.35359116022099446</v>
      </c>
    </row>
    <row r="6" spans="1:7" ht="15">
      <c r="A6" s="49"/>
      <c r="B6" s="22" t="s">
        <v>16</v>
      </c>
      <c r="C6" s="37">
        <v>255</v>
      </c>
      <c r="D6" s="23">
        <f t="shared" si="0"/>
        <v>25</v>
      </c>
      <c r="E6" s="37">
        <v>280</v>
      </c>
      <c r="F6" s="24">
        <f t="shared" si="1"/>
        <v>0.9107142857142857</v>
      </c>
      <c r="G6" s="24">
        <f t="shared" si="2"/>
        <v>0.08928571428571429</v>
      </c>
    </row>
    <row r="7" spans="1:7" ht="15">
      <c r="A7" s="50"/>
      <c r="B7" s="3" t="s">
        <v>29</v>
      </c>
      <c r="C7" s="36">
        <v>675</v>
      </c>
      <c r="D7" s="28">
        <f t="shared" si="0"/>
        <v>110</v>
      </c>
      <c r="E7" s="36">
        <v>785</v>
      </c>
      <c r="F7" s="29">
        <f t="shared" si="1"/>
        <v>0.8598726114649682</v>
      </c>
      <c r="G7" s="29">
        <f t="shared" si="2"/>
        <v>0.14012738853503184</v>
      </c>
    </row>
    <row r="8" spans="1:7" ht="15">
      <c r="A8" s="48" t="s">
        <v>25</v>
      </c>
      <c r="B8" s="22" t="s">
        <v>15</v>
      </c>
      <c r="C8" s="37">
        <v>212</v>
      </c>
      <c r="D8" s="23">
        <f t="shared" si="0"/>
        <v>21</v>
      </c>
      <c r="E8" s="37">
        <v>233</v>
      </c>
      <c r="F8" s="24">
        <f t="shared" si="1"/>
        <v>0.9098712446351931</v>
      </c>
      <c r="G8" s="24">
        <f t="shared" si="2"/>
        <v>0.09012875536480687</v>
      </c>
    </row>
    <row r="9" spans="1:7" ht="15">
      <c r="A9" s="49"/>
      <c r="B9" s="22" t="s">
        <v>12</v>
      </c>
      <c r="C9" s="37">
        <v>83</v>
      </c>
      <c r="D9" s="23">
        <f t="shared" si="0"/>
        <v>12</v>
      </c>
      <c r="E9" s="37">
        <v>95</v>
      </c>
      <c r="F9" s="24">
        <f t="shared" si="1"/>
        <v>0.8736842105263158</v>
      </c>
      <c r="G9" s="24">
        <f t="shared" si="2"/>
        <v>0.12631578947368421</v>
      </c>
    </row>
    <row r="10" spans="1:7" ht="15">
      <c r="A10" s="49"/>
      <c r="B10" s="22" t="s">
        <v>14</v>
      </c>
      <c r="C10" s="37">
        <v>98</v>
      </c>
      <c r="D10" s="23">
        <f t="shared" si="0"/>
        <v>14</v>
      </c>
      <c r="E10" s="37">
        <v>112</v>
      </c>
      <c r="F10" s="24">
        <f t="shared" si="1"/>
        <v>0.875</v>
      </c>
      <c r="G10" s="24">
        <f t="shared" si="2"/>
        <v>0.125</v>
      </c>
    </row>
    <row r="11" spans="1:7" ht="15">
      <c r="A11" s="49"/>
      <c r="B11" s="22" t="s">
        <v>13</v>
      </c>
      <c r="C11" s="37">
        <v>120</v>
      </c>
      <c r="D11" s="23">
        <f t="shared" si="0"/>
        <v>16</v>
      </c>
      <c r="E11" s="37">
        <v>136</v>
      </c>
      <c r="F11" s="24">
        <f t="shared" si="1"/>
        <v>0.8823529411764706</v>
      </c>
      <c r="G11" s="24">
        <f t="shared" si="2"/>
        <v>0.11764705882352941</v>
      </c>
    </row>
    <row r="12" spans="1:7" ht="15">
      <c r="A12" s="50"/>
      <c r="B12" s="3" t="s">
        <v>30</v>
      </c>
      <c r="C12" s="36">
        <v>513</v>
      </c>
      <c r="D12" s="28">
        <f t="shared" si="0"/>
        <v>63</v>
      </c>
      <c r="E12" s="36">
        <v>576</v>
      </c>
      <c r="F12" s="29">
        <f t="shared" si="1"/>
        <v>0.890625</v>
      </c>
      <c r="G12" s="29">
        <f t="shared" si="2"/>
        <v>0.109375</v>
      </c>
    </row>
    <row r="13" spans="1:7" ht="15">
      <c r="A13" s="48" t="s">
        <v>26</v>
      </c>
      <c r="B13" s="22" t="s">
        <v>3</v>
      </c>
      <c r="C13" s="23">
        <v>9</v>
      </c>
      <c r="D13" s="23">
        <f t="shared" si="0"/>
        <v>1</v>
      </c>
      <c r="E13" s="22">
        <v>10</v>
      </c>
      <c r="F13" s="24">
        <f t="shared" si="1"/>
        <v>0.9</v>
      </c>
      <c r="G13" s="24">
        <f t="shared" si="2"/>
        <v>0.1</v>
      </c>
    </row>
    <row r="14" spans="1:7" ht="15">
      <c r="A14" s="49"/>
      <c r="B14" s="22" t="s">
        <v>10</v>
      </c>
      <c r="C14" s="23">
        <v>0</v>
      </c>
      <c r="D14" s="23">
        <f t="shared" si="0"/>
        <v>0</v>
      </c>
      <c r="E14" s="22">
        <v>0</v>
      </c>
      <c r="F14" s="24">
        <v>0</v>
      </c>
      <c r="G14" s="24">
        <v>0</v>
      </c>
    </row>
    <row r="15" spans="1:7" ht="15">
      <c r="A15" s="49"/>
      <c r="B15" s="22" t="s">
        <v>9</v>
      </c>
      <c r="C15" s="23">
        <v>39</v>
      </c>
      <c r="D15" s="23">
        <f t="shared" si="0"/>
        <v>5</v>
      </c>
      <c r="E15" s="37">
        <v>44</v>
      </c>
      <c r="F15" s="24">
        <f t="shared" si="1"/>
        <v>0.8863636363636364</v>
      </c>
      <c r="G15" s="24">
        <f t="shared" si="2"/>
        <v>0.11363636363636363</v>
      </c>
    </row>
    <row r="16" spans="1:7" ht="15">
      <c r="A16" s="49"/>
      <c r="B16" s="22" t="s">
        <v>8</v>
      </c>
      <c r="C16" s="23">
        <v>49</v>
      </c>
      <c r="D16" s="23">
        <f t="shared" si="0"/>
        <v>4</v>
      </c>
      <c r="E16" s="37">
        <v>53</v>
      </c>
      <c r="F16" s="24">
        <f t="shared" si="1"/>
        <v>0.9245283018867925</v>
      </c>
      <c r="G16" s="24">
        <f t="shared" si="2"/>
        <v>0.07547169811320754</v>
      </c>
    </row>
    <row r="17" spans="1:7" ht="15">
      <c r="A17" s="49"/>
      <c r="B17" s="22" t="s">
        <v>7</v>
      </c>
      <c r="C17" s="23">
        <v>28</v>
      </c>
      <c r="D17" s="23">
        <f t="shared" si="0"/>
        <v>10</v>
      </c>
      <c r="E17" s="22">
        <v>38</v>
      </c>
      <c r="F17" s="24">
        <f t="shared" si="1"/>
        <v>0.7368421052631579</v>
      </c>
      <c r="G17" s="24">
        <f t="shared" si="2"/>
        <v>0.2631578947368421</v>
      </c>
    </row>
    <row r="18" spans="1:7" ht="15">
      <c r="A18" s="49"/>
      <c r="B18" s="22" t="s">
        <v>6</v>
      </c>
      <c r="C18" s="23">
        <v>18</v>
      </c>
      <c r="D18" s="23">
        <f t="shared" si="0"/>
        <v>5</v>
      </c>
      <c r="E18" s="22">
        <v>23</v>
      </c>
      <c r="F18" s="24">
        <f t="shared" si="1"/>
        <v>0.782608695652174</v>
      </c>
      <c r="G18" s="24">
        <f t="shared" si="2"/>
        <v>0.21739130434782608</v>
      </c>
    </row>
    <row r="19" spans="1:7" ht="15">
      <c r="A19" s="49"/>
      <c r="B19" s="22" t="s">
        <v>2</v>
      </c>
      <c r="C19" s="37">
        <v>82</v>
      </c>
      <c r="D19" s="23">
        <f t="shared" si="0"/>
        <v>20</v>
      </c>
      <c r="E19" s="37">
        <v>102</v>
      </c>
      <c r="F19" s="24">
        <f t="shared" si="1"/>
        <v>0.803921568627451</v>
      </c>
      <c r="G19" s="24">
        <f t="shared" si="2"/>
        <v>0.19607843137254902</v>
      </c>
    </row>
    <row r="20" spans="1:7" ht="15">
      <c r="A20" s="49"/>
      <c r="B20" s="22" t="s">
        <v>5</v>
      </c>
      <c r="C20" s="37">
        <v>16</v>
      </c>
      <c r="D20" s="23">
        <f t="shared" si="0"/>
        <v>1</v>
      </c>
      <c r="E20" s="37">
        <v>17</v>
      </c>
      <c r="F20" s="24">
        <f t="shared" si="1"/>
        <v>0.9411764705882353</v>
      </c>
      <c r="G20" s="24">
        <f t="shared" si="2"/>
        <v>0.058823529411764705</v>
      </c>
    </row>
    <row r="21" spans="1:7" ht="15">
      <c r="A21" s="49"/>
      <c r="B21" s="22" t="s">
        <v>11</v>
      </c>
      <c r="C21" s="37">
        <v>72</v>
      </c>
      <c r="D21" s="23">
        <f t="shared" si="0"/>
        <v>15</v>
      </c>
      <c r="E21" s="37">
        <v>87</v>
      </c>
      <c r="F21" s="24">
        <f t="shared" si="1"/>
        <v>0.8275862068965517</v>
      </c>
      <c r="G21" s="24">
        <f t="shared" si="2"/>
        <v>0.1724137931034483</v>
      </c>
    </row>
    <row r="22" spans="1:7" ht="15">
      <c r="A22" s="49"/>
      <c r="B22" s="22" t="s">
        <v>4</v>
      </c>
      <c r="C22" s="37">
        <v>1</v>
      </c>
      <c r="D22" s="23">
        <f t="shared" si="0"/>
        <v>1</v>
      </c>
      <c r="E22" s="37">
        <v>2</v>
      </c>
      <c r="F22" s="24">
        <f t="shared" si="1"/>
        <v>0.5</v>
      </c>
      <c r="G22" s="24">
        <f t="shared" si="2"/>
        <v>0.5</v>
      </c>
    </row>
    <row r="23" spans="1:7" ht="15">
      <c r="A23" s="49"/>
      <c r="B23" s="22" t="s">
        <v>1</v>
      </c>
      <c r="C23" s="37">
        <v>28</v>
      </c>
      <c r="D23" s="23">
        <f t="shared" si="0"/>
        <v>2</v>
      </c>
      <c r="E23" s="37">
        <v>30</v>
      </c>
      <c r="F23" s="24">
        <f t="shared" si="1"/>
        <v>0.9333333333333333</v>
      </c>
      <c r="G23" s="24">
        <f t="shared" si="2"/>
        <v>0.06666666666666667</v>
      </c>
    </row>
    <row r="24" spans="1:7" ht="15">
      <c r="A24" s="49"/>
      <c r="B24" s="22" t="s">
        <v>0</v>
      </c>
      <c r="C24" s="37">
        <v>53</v>
      </c>
      <c r="D24" s="23">
        <f t="shared" si="0"/>
        <v>11</v>
      </c>
      <c r="E24" s="37">
        <v>64</v>
      </c>
      <c r="F24" s="24">
        <f t="shared" si="1"/>
        <v>0.828125</v>
      </c>
      <c r="G24" s="24">
        <f t="shared" si="2"/>
        <v>0.171875</v>
      </c>
    </row>
    <row r="25" spans="1:7" ht="15">
      <c r="A25" s="50"/>
      <c r="B25" s="3" t="s">
        <v>31</v>
      </c>
      <c r="C25" s="36">
        <v>395</v>
      </c>
      <c r="D25" s="28">
        <f t="shared" si="0"/>
        <v>75</v>
      </c>
      <c r="E25" s="36">
        <v>470</v>
      </c>
      <c r="F25" s="29">
        <f t="shared" si="1"/>
        <v>0.8404255319148937</v>
      </c>
      <c r="G25" s="29">
        <f t="shared" si="2"/>
        <v>0.1595744680851064</v>
      </c>
    </row>
    <row r="26" spans="1:7" ht="15">
      <c r="A26" s="26" t="s">
        <v>34</v>
      </c>
      <c r="B26" s="27"/>
      <c r="C26" s="36">
        <v>1583</v>
      </c>
      <c r="D26" s="28">
        <f t="shared" si="0"/>
        <v>248</v>
      </c>
      <c r="E26" s="36">
        <v>1831</v>
      </c>
      <c r="F26" s="29">
        <f t="shared" si="1"/>
        <v>0.8645548880393228</v>
      </c>
      <c r="G26" s="29">
        <f t="shared" si="2"/>
        <v>0.13544511196067724</v>
      </c>
    </row>
  </sheetData>
  <sheetProtection/>
  <mergeCells count="3">
    <mergeCell ref="A8:A12"/>
    <mergeCell ref="A4:A7"/>
    <mergeCell ref="A13:A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12.7109375" style="0" customWidth="1"/>
    <col min="3" max="3" width="14.7109375" style="0" customWidth="1"/>
    <col min="4" max="4" width="15.140625" style="0" customWidth="1"/>
    <col min="5" max="5" width="15.7109375" style="0" customWidth="1"/>
    <col min="6" max="6" width="16.00390625" style="0" customWidth="1"/>
    <col min="7" max="7" width="13.7109375" style="0" customWidth="1"/>
    <col min="8" max="8" width="11.28125" style="0" customWidth="1"/>
    <col min="9" max="11" width="4.57421875" style="0" bestFit="1" customWidth="1"/>
  </cols>
  <sheetData>
    <row r="1" ht="15">
      <c r="A1" s="7" t="s">
        <v>28</v>
      </c>
    </row>
    <row r="2" ht="15">
      <c r="A2" s="16" t="s">
        <v>38</v>
      </c>
    </row>
    <row r="3" spans="1:8" ht="59.25" customHeight="1">
      <c r="A3" s="15" t="s">
        <v>22</v>
      </c>
      <c r="B3" s="15" t="s">
        <v>23</v>
      </c>
      <c r="C3" s="30" t="s">
        <v>39</v>
      </c>
      <c r="D3" s="30" t="s">
        <v>35</v>
      </c>
      <c r="E3" s="31" t="s">
        <v>36</v>
      </c>
      <c r="F3" s="31" t="s">
        <v>37</v>
      </c>
      <c r="G3" s="31" t="s">
        <v>43</v>
      </c>
      <c r="H3" s="31" t="s">
        <v>44</v>
      </c>
    </row>
    <row r="4" spans="1:11" ht="15">
      <c r="A4" s="51" t="s">
        <v>24</v>
      </c>
      <c r="B4" s="4" t="s">
        <v>18</v>
      </c>
      <c r="C4" s="5">
        <v>0.93518518518519</v>
      </c>
      <c r="D4" s="32">
        <v>0.9668874172185431</v>
      </c>
      <c r="E4" s="5">
        <v>0.9595959595959596</v>
      </c>
      <c r="F4" s="5">
        <v>0.9329268292682927</v>
      </c>
      <c r="G4" s="5">
        <v>0.9302325581395349</v>
      </c>
      <c r="H4" s="5">
        <v>0.9526627218934911</v>
      </c>
      <c r="I4" s="33">
        <v>0.89</v>
      </c>
      <c r="J4" s="33">
        <v>0.91</v>
      </c>
      <c r="K4" s="33">
        <v>0.87</v>
      </c>
    </row>
    <row r="5" spans="1:11" ht="15">
      <c r="A5" s="52"/>
      <c r="B5" s="4" t="s">
        <v>17</v>
      </c>
      <c r="C5" s="5">
        <v>0.64640883977901</v>
      </c>
      <c r="D5" s="5">
        <v>0.6174496644295302</v>
      </c>
      <c r="E5" s="5">
        <v>0.8392857142857143</v>
      </c>
      <c r="F5" s="5">
        <v>0.7062146892655368</v>
      </c>
      <c r="G5" s="5">
        <v>0.7884615384615384</v>
      </c>
      <c r="H5" s="5">
        <v>0.80625</v>
      </c>
      <c r="I5" s="33">
        <v>0.89</v>
      </c>
      <c r="J5" s="33">
        <v>0.91</v>
      </c>
      <c r="K5" s="33">
        <v>0.87</v>
      </c>
    </row>
    <row r="6" spans="1:11" ht="15">
      <c r="A6" s="52"/>
      <c r="B6" s="4" t="s">
        <v>16</v>
      </c>
      <c r="C6" s="5">
        <v>0.91071428571429</v>
      </c>
      <c r="D6" s="5">
        <v>0.9266666666666666</v>
      </c>
      <c r="E6" s="5">
        <v>0.8980263157894737</v>
      </c>
      <c r="F6" s="5">
        <v>0.8959731543624161</v>
      </c>
      <c r="G6" s="5">
        <v>0.8785714285714286</v>
      </c>
      <c r="H6" s="5">
        <v>0.8898305084745762</v>
      </c>
      <c r="I6" s="33">
        <v>0.89</v>
      </c>
      <c r="J6" s="33">
        <v>0.91</v>
      </c>
      <c r="K6" s="33">
        <v>0.87</v>
      </c>
    </row>
    <row r="7" spans="1:11" ht="15">
      <c r="A7" s="53"/>
      <c r="B7" s="18" t="s">
        <v>29</v>
      </c>
      <c r="C7" s="6">
        <v>0.881491344873502</v>
      </c>
      <c r="D7" s="6">
        <v>0.881491344873502</v>
      </c>
      <c r="E7" s="6">
        <v>0.9144460028050491</v>
      </c>
      <c r="F7" s="6">
        <v>0.8692403486924035</v>
      </c>
      <c r="G7" s="6">
        <v>0.88</v>
      </c>
      <c r="H7" s="6">
        <v>0.9005449591280654</v>
      </c>
      <c r="I7" s="33">
        <v>0.89</v>
      </c>
      <c r="J7" s="33">
        <v>0.91</v>
      </c>
      <c r="K7" s="33">
        <v>0.87</v>
      </c>
    </row>
    <row r="8" spans="1:11" ht="15">
      <c r="A8" s="51" t="s">
        <v>25</v>
      </c>
      <c r="B8" s="4" t="s">
        <v>15</v>
      </c>
      <c r="C8" s="40">
        <v>0.90987124463519</v>
      </c>
      <c r="D8" s="5">
        <v>0.9191176470588235</v>
      </c>
      <c r="E8" s="5">
        <v>0.9469387755102041</v>
      </c>
      <c r="F8" s="5">
        <v>0.8936170212765957</v>
      </c>
      <c r="G8" s="5">
        <v>0.8910505836575876</v>
      </c>
      <c r="H8" s="5">
        <v>0.9127272727272727</v>
      </c>
      <c r="I8" s="33">
        <v>0.89</v>
      </c>
      <c r="J8" s="33">
        <v>0.91</v>
      </c>
      <c r="K8" s="33">
        <v>0.87</v>
      </c>
    </row>
    <row r="9" spans="1:11" ht="15">
      <c r="A9" s="52"/>
      <c r="B9" s="4" t="s">
        <v>12</v>
      </c>
      <c r="C9" s="40">
        <v>0.87368421052632</v>
      </c>
      <c r="D9" s="5">
        <v>0.9222222222222223</v>
      </c>
      <c r="E9" s="5">
        <v>0.8686868686868687</v>
      </c>
      <c r="F9" s="5">
        <v>0.8333333333333334</v>
      </c>
      <c r="G9" s="5">
        <v>0.8521739130434782</v>
      </c>
      <c r="H9" s="5">
        <v>0.8682170542635659</v>
      </c>
      <c r="I9" s="33">
        <v>0.89</v>
      </c>
      <c r="J9" s="33">
        <v>0.91</v>
      </c>
      <c r="K9" s="33">
        <v>0.87</v>
      </c>
    </row>
    <row r="10" spans="1:11" ht="15">
      <c r="A10" s="52"/>
      <c r="B10" s="4" t="s">
        <v>14</v>
      </c>
      <c r="C10" s="40">
        <v>0.875</v>
      </c>
      <c r="D10" s="5">
        <v>0.87</v>
      </c>
      <c r="E10" s="5">
        <v>0.8987341772151899</v>
      </c>
      <c r="F10" s="5">
        <v>0.8387096774193549</v>
      </c>
      <c r="G10" s="5">
        <v>0.7634408602150538</v>
      </c>
      <c r="H10" s="5">
        <v>0.8690476190476191</v>
      </c>
      <c r="I10" s="33">
        <v>0.89</v>
      </c>
      <c r="J10" s="33">
        <v>0.91</v>
      </c>
      <c r="K10" s="33">
        <v>0.87</v>
      </c>
    </row>
    <row r="11" spans="1:11" ht="15">
      <c r="A11" s="52"/>
      <c r="B11" s="4" t="s">
        <v>13</v>
      </c>
      <c r="C11" s="40">
        <v>0.88235294117647</v>
      </c>
      <c r="D11" s="5">
        <v>0.928</v>
      </c>
      <c r="E11" s="5">
        <v>0.8688524590163934</v>
      </c>
      <c r="F11" s="5">
        <v>0.7843137254901961</v>
      </c>
      <c r="G11" s="5">
        <v>0.7523809523809524</v>
      </c>
      <c r="H11" s="5">
        <v>0.84</v>
      </c>
      <c r="I11" s="33">
        <v>0.89</v>
      </c>
      <c r="J11" s="33">
        <v>0.91</v>
      </c>
      <c r="K11" s="33">
        <v>0.87</v>
      </c>
    </row>
    <row r="12" spans="1:11" ht="15">
      <c r="A12" s="53"/>
      <c r="B12" s="18" t="s">
        <v>30</v>
      </c>
      <c r="C12" s="39">
        <v>0.890625</v>
      </c>
      <c r="D12" s="6">
        <v>0.9131175468483816</v>
      </c>
      <c r="E12" s="6">
        <v>0.908256880733945</v>
      </c>
      <c r="F12" s="6">
        <v>0.8547008547008547</v>
      </c>
      <c r="G12" s="6">
        <v>0.84</v>
      </c>
      <c r="H12" s="6">
        <v>0.8844827586206897</v>
      </c>
      <c r="I12" s="33">
        <v>0.89</v>
      </c>
      <c r="J12" s="33">
        <v>0.91</v>
      </c>
      <c r="K12" s="33">
        <v>0.87</v>
      </c>
    </row>
    <row r="13" spans="1:11" ht="15">
      <c r="A13" s="51" t="s">
        <v>26</v>
      </c>
      <c r="B13" s="4" t="s">
        <v>3</v>
      </c>
      <c r="C13" s="40">
        <v>0.9</v>
      </c>
      <c r="D13" s="5">
        <v>0.7</v>
      </c>
      <c r="E13" s="5">
        <v>0.8571428571428571</v>
      </c>
      <c r="F13" s="5">
        <v>0.6363636363636364</v>
      </c>
      <c r="G13" s="5">
        <v>0.8571428571428571</v>
      </c>
      <c r="H13" s="5">
        <v>0.9230769230769231</v>
      </c>
      <c r="I13" s="33">
        <v>0.89</v>
      </c>
      <c r="J13" s="33">
        <v>0.91</v>
      </c>
      <c r="K13" s="33">
        <v>0.87</v>
      </c>
    </row>
    <row r="14" spans="1:11" ht="15">
      <c r="A14" s="52"/>
      <c r="B14" s="4" t="s">
        <v>10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33">
        <v>0.89</v>
      </c>
      <c r="J14" s="33">
        <v>0.91</v>
      </c>
      <c r="K14" s="33">
        <v>0.87</v>
      </c>
    </row>
    <row r="15" spans="1:11" ht="15">
      <c r="A15" s="52"/>
      <c r="B15" s="4" t="s">
        <v>9</v>
      </c>
      <c r="C15" s="38">
        <v>0.88636363636364</v>
      </c>
      <c r="D15" s="17">
        <v>0.88</v>
      </c>
      <c r="E15" s="5">
        <v>0.9230769230769231</v>
      </c>
      <c r="F15" s="5">
        <v>0.875</v>
      </c>
      <c r="G15" s="5">
        <v>0.8085106382978723</v>
      </c>
      <c r="H15" s="5">
        <v>0.8169014084507042</v>
      </c>
      <c r="I15" s="33">
        <v>0.89</v>
      </c>
      <c r="J15" s="33">
        <v>0.91</v>
      </c>
      <c r="K15" s="33">
        <v>0.87</v>
      </c>
    </row>
    <row r="16" spans="1:11" ht="15">
      <c r="A16" s="52"/>
      <c r="B16" s="4" t="s">
        <v>8</v>
      </c>
      <c r="C16" s="40">
        <v>0.92452830188679</v>
      </c>
      <c r="D16" s="5">
        <v>0.9622641509433962</v>
      </c>
      <c r="E16" s="5">
        <v>0.9795918367346939</v>
      </c>
      <c r="F16" s="5">
        <v>0.851063829787234</v>
      </c>
      <c r="G16" s="5">
        <v>0.8813559322033898</v>
      </c>
      <c r="H16" s="5">
        <v>0.8484848484848485</v>
      </c>
      <c r="I16" s="33">
        <v>0.89</v>
      </c>
      <c r="J16" s="33">
        <v>0.91</v>
      </c>
      <c r="K16" s="33">
        <v>0.87</v>
      </c>
    </row>
    <row r="17" spans="1:11" ht="15">
      <c r="A17" s="52"/>
      <c r="B17" s="4" t="s">
        <v>7</v>
      </c>
      <c r="C17" s="38">
        <v>0.73684210526316</v>
      </c>
      <c r="D17" s="17">
        <v>0.875</v>
      </c>
      <c r="E17" s="5">
        <v>0.8863636363636364</v>
      </c>
      <c r="F17" s="5">
        <v>0.8541666666666666</v>
      </c>
      <c r="G17" s="5">
        <v>0.9714285714285714</v>
      </c>
      <c r="H17" s="5">
        <v>0.8679245283018868</v>
      </c>
      <c r="I17" s="33">
        <v>0.89</v>
      </c>
      <c r="J17" s="33">
        <v>0.91</v>
      </c>
      <c r="K17" s="33">
        <v>0.87</v>
      </c>
    </row>
    <row r="18" spans="1:11" ht="15">
      <c r="A18" s="52"/>
      <c r="B18" s="4" t="s">
        <v>6</v>
      </c>
      <c r="C18" s="5">
        <v>0.78260869565217</v>
      </c>
      <c r="D18" s="5">
        <v>0.7941176470588235</v>
      </c>
      <c r="E18" s="5">
        <v>0.9411764705882353</v>
      </c>
      <c r="F18" s="5">
        <v>0.8666666666666667</v>
      </c>
      <c r="G18" s="5">
        <v>0.8636363636363636</v>
      </c>
      <c r="H18" s="5">
        <v>0.9</v>
      </c>
      <c r="I18" s="33">
        <v>0.89</v>
      </c>
      <c r="J18" s="33">
        <v>0.91</v>
      </c>
      <c r="K18" s="33">
        <v>0.87</v>
      </c>
    </row>
    <row r="19" spans="1:11" ht="15">
      <c r="A19" s="52"/>
      <c r="B19" s="4" t="s">
        <v>2</v>
      </c>
      <c r="C19" s="40">
        <v>0.80392156862745</v>
      </c>
      <c r="D19" s="5">
        <v>0.8653846153846154</v>
      </c>
      <c r="E19" s="5">
        <v>0.85</v>
      </c>
      <c r="F19" s="5">
        <v>0.8604651162790697</v>
      </c>
      <c r="G19" s="5">
        <v>0.8439716312056738</v>
      </c>
      <c r="H19" s="5">
        <v>0.85</v>
      </c>
      <c r="I19" s="33">
        <v>0.89</v>
      </c>
      <c r="J19" s="33">
        <v>0.91</v>
      </c>
      <c r="K19" s="33">
        <v>0.87</v>
      </c>
    </row>
    <row r="20" spans="1:11" ht="15">
      <c r="A20" s="52"/>
      <c r="B20" s="4" t="s">
        <v>5</v>
      </c>
      <c r="C20" s="40">
        <v>0.94117647058824</v>
      </c>
      <c r="D20" s="5">
        <v>0.9473684210526315</v>
      </c>
      <c r="E20" s="5">
        <v>0.9487179487179487</v>
      </c>
      <c r="F20" s="5">
        <v>0.9811320754716981</v>
      </c>
      <c r="G20" s="5">
        <v>0.9672131147540983</v>
      </c>
      <c r="H20" s="5">
        <v>0.971830985915493</v>
      </c>
      <c r="I20" s="33">
        <v>0.89</v>
      </c>
      <c r="J20" s="33">
        <v>0.91</v>
      </c>
      <c r="K20" s="33">
        <v>0.87</v>
      </c>
    </row>
    <row r="21" spans="1:11" ht="15">
      <c r="A21" s="52"/>
      <c r="B21" s="4" t="s">
        <v>11</v>
      </c>
      <c r="C21" s="40">
        <v>0.82758620689655</v>
      </c>
      <c r="D21" s="5">
        <v>0.7837837837837838</v>
      </c>
      <c r="E21" s="5">
        <v>0.8452380952380952</v>
      </c>
      <c r="F21" s="5">
        <v>0.8181818181818182</v>
      </c>
      <c r="G21" s="5">
        <v>0.8260869565217391</v>
      </c>
      <c r="H21" s="5">
        <v>0.8333333333333334</v>
      </c>
      <c r="I21" s="33">
        <v>0.89</v>
      </c>
      <c r="J21" s="33">
        <v>0.91</v>
      </c>
      <c r="K21" s="33">
        <v>0.87</v>
      </c>
    </row>
    <row r="22" spans="1:11" ht="15">
      <c r="A22" s="52"/>
      <c r="B22" s="4" t="s">
        <v>4</v>
      </c>
      <c r="C22" s="40">
        <v>0.5</v>
      </c>
      <c r="D22" s="5">
        <v>1</v>
      </c>
      <c r="E22" s="5">
        <v>0.9230769230769231</v>
      </c>
      <c r="F22" s="5">
        <v>1</v>
      </c>
      <c r="G22" s="5">
        <v>0.9142857142857143</v>
      </c>
      <c r="H22" s="5">
        <v>0.2727272727272727</v>
      </c>
      <c r="I22" s="33">
        <v>0.89</v>
      </c>
      <c r="J22" s="33">
        <v>0.91</v>
      </c>
      <c r="K22" s="33">
        <v>0.87</v>
      </c>
    </row>
    <row r="23" spans="1:11" ht="15">
      <c r="A23" s="52"/>
      <c r="B23" s="4" t="s">
        <v>1</v>
      </c>
      <c r="C23" s="40">
        <v>0.93333333333333</v>
      </c>
      <c r="D23" s="5">
        <v>0.9545454545454546</v>
      </c>
      <c r="E23" s="5">
        <v>0.9111111111111111</v>
      </c>
      <c r="F23" s="5">
        <v>0.9333333333333333</v>
      </c>
      <c r="G23" s="5">
        <v>0.96875</v>
      </c>
      <c r="H23" s="5">
        <v>0.8571428571428571</v>
      </c>
      <c r="I23" s="33">
        <v>0.89</v>
      </c>
      <c r="J23" s="33">
        <v>0.91</v>
      </c>
      <c r="K23" s="33">
        <v>0.87</v>
      </c>
    </row>
    <row r="24" spans="1:11" ht="15">
      <c r="A24" s="52"/>
      <c r="B24" s="4" t="s">
        <v>0</v>
      </c>
      <c r="C24" s="40">
        <v>0.828125</v>
      </c>
      <c r="D24" s="5">
        <v>0.86</v>
      </c>
      <c r="E24" s="5">
        <v>0.8653846153846154</v>
      </c>
      <c r="F24" s="5">
        <v>0.8095238095238095</v>
      </c>
      <c r="G24" s="5">
        <v>0.835820895522388</v>
      </c>
      <c r="H24" s="5">
        <v>0.8939393939393939</v>
      </c>
      <c r="I24" s="33">
        <v>0.89</v>
      </c>
      <c r="J24" s="33">
        <v>0.91</v>
      </c>
      <c r="K24" s="33">
        <v>0.87</v>
      </c>
    </row>
    <row r="25" spans="1:11" ht="15">
      <c r="A25" s="53"/>
      <c r="B25" s="18" t="s">
        <v>31</v>
      </c>
      <c r="C25" s="39">
        <v>0.84042553191489</v>
      </c>
      <c r="D25" s="6">
        <v>0.8653421633554084</v>
      </c>
      <c r="E25" s="6">
        <v>0.8903591682419659</v>
      </c>
      <c r="F25" s="6">
        <v>0.8652849740932642</v>
      </c>
      <c r="G25" s="6">
        <v>0.87</v>
      </c>
      <c r="H25" s="6">
        <v>0.8382126348228043</v>
      </c>
      <c r="I25" s="33">
        <v>0.89</v>
      </c>
      <c r="J25" s="33">
        <v>0.91</v>
      </c>
      <c r="K25" s="33">
        <v>0.87</v>
      </c>
    </row>
    <row r="26" spans="1:8" ht="15">
      <c r="A26" s="19" t="s">
        <v>19</v>
      </c>
      <c r="B26" s="19"/>
      <c r="C26" s="39">
        <v>0.86455488803932</v>
      </c>
      <c r="D26" s="6">
        <v>0.8877721943048577</v>
      </c>
      <c r="E26" s="6">
        <v>0.9054280917739228</v>
      </c>
      <c r="F26" s="6">
        <v>0.8637519064565328</v>
      </c>
      <c r="G26" s="6">
        <v>0.87</v>
      </c>
      <c r="H26" s="6">
        <v>0.88</v>
      </c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cp:lastPrinted>2015-03-18T09:11:55Z</cp:lastPrinted>
  <dcterms:created xsi:type="dcterms:W3CDTF">2013-04-04T07:41:38Z</dcterms:created>
  <dcterms:modified xsi:type="dcterms:W3CDTF">2017-04-24T07:40:05Z</dcterms:modified>
  <cp:category/>
  <cp:version/>
  <cp:contentType/>
  <cp:contentStatus/>
</cp:coreProperties>
</file>