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932" firstSheet="1" activeTab="6"/>
  </bookViews>
  <sheets>
    <sheet name="Kirjeldus" sheetId="1" r:id="rId1"/>
    <sheet name="9a_kopsuvähk" sheetId="2" r:id="rId2"/>
    <sheet name="9b_maovähk" sheetId="3" r:id="rId3"/>
    <sheet name="9c_rinnavähk" sheetId="4" r:id="rId4"/>
    <sheet name="9d_emakakaelavähk" sheetId="5" r:id="rId5"/>
    <sheet name="9e_emakakehavähk" sheetId="6" r:id="rId6"/>
    <sheet name="9f_munasarjavähk" sheetId="7" r:id="rId7"/>
    <sheet name="Aastate andmed_kopsuvähk" sheetId="8" r:id="rId8"/>
    <sheet name="Aastate andmed_maovähk" sheetId="9" r:id="rId9"/>
    <sheet name="Aastate andmed_rinnavähk" sheetId="10" r:id="rId10"/>
    <sheet name="Aastate andmed_emakakaelavähk" sheetId="11" r:id="rId11"/>
    <sheet name="Aastate andmed_emakakehavähk" sheetId="12" r:id="rId12"/>
    <sheet name="Aastate andmed_munasarjavähk" sheetId="13" r:id="rId13"/>
  </sheets>
  <definedNames>
    <definedName name="_xlfn.IFERROR" hidden="1">#NAME?</definedName>
    <definedName name="emakakael2013" localSheetId="5">'9e_emakakehavähk'!#REF!*0+'9e_emakakehavähk'!#REF!</definedName>
    <definedName name="emakakael2013" localSheetId="6">'9f_munasarjavähk'!#REF!*0+'9f_munasarjavähk'!#REF!</definedName>
    <definedName name="emakakael2013">'9d_emakakaelavähk'!#REF!*0+'9d_emakakaelavähk'!#REF!</definedName>
    <definedName name="emakakael2014" localSheetId="5">'9e_emakakehavähk'!#REF!*0+'9e_emakakehavähk'!#REF!</definedName>
    <definedName name="emakakael2014" localSheetId="6">'9f_munasarjavähk'!#REF!*0+'9f_munasarjavähk'!#REF!</definedName>
    <definedName name="emakakael2014">'9d_emakakaelavähk'!#REF!*0+'9d_emakakaelavähk'!#REF!</definedName>
    <definedName name="emakakeha2013" localSheetId="6">'9f_munasarjavähk'!#REF!*0+'9f_munasarjavähk'!#REF!</definedName>
    <definedName name="emakakeha2013">'9e_emakakehavähk'!#REF!*0+'9e_emakakehavähk'!#REF!</definedName>
    <definedName name="emakakeha2014" localSheetId="6">'9f_munasarjavähk'!#REF!*0+'9f_munasarjavähk'!#REF!</definedName>
    <definedName name="emakakeha2014">'9e_emakakehavähk'!#REF!*0+'9e_emakakehavähk'!#REF!</definedName>
    <definedName name="HVA">#REF!</definedName>
    <definedName name="HVA_I" localSheetId="2">'9b_maovähk'!#REF!*0+'9b_maovähk'!#REF!</definedName>
    <definedName name="HVA_I">'9b_maovähk'!#REF!*0+'9a_kopsuvähk'!#REF!</definedName>
    <definedName name="HVA_II" localSheetId="2">'9b_maovähk'!#REF!*0+'9b_maovähk'!#REF!</definedName>
    <definedName name="HVA_II">'9a_kopsuvähk'!#REF!*0+'9a_kopsuvähk'!#REF!</definedName>
    <definedName name="magu2013">'9b_maovähk'!#REF!*0+'9b_maovähk'!#REF!</definedName>
    <definedName name="magu2014">'9b_maovähk'!#REF!*0+'9b_maovähk'!#REF!</definedName>
    <definedName name="munasari2013">'9f_munasarjavähk'!#REF!*0+'9f_munasarjavähk'!#REF!</definedName>
    <definedName name="munasari2014">'9f_munasarjavähk'!#REF!*0+'9f_munasarjavähk'!#REF!</definedName>
    <definedName name="rind2013" localSheetId="4">'9d_emakakaelavähk'!#REF!*0+'9d_emakakaelavähk'!#REF!</definedName>
    <definedName name="rind2013" localSheetId="5">'9e_emakakehavähk'!#REF!*0+'9e_emakakehavähk'!#REF!</definedName>
    <definedName name="rind2013" localSheetId="6">'9f_munasarjavähk'!#REF!*0+'9f_munasarjavähk'!#REF!</definedName>
    <definedName name="rind2013">'9c_rinnavähk'!#REF!*0+'9c_rinnavähk'!#REF!</definedName>
    <definedName name="rind2014" localSheetId="4">'9d_emakakaelavähk'!#REF!*0+'9d_emakakaelavähk'!#REF!</definedName>
    <definedName name="rind2014" localSheetId="5">'9e_emakakehavähk'!#REF!*0+'9e_emakakehavähk'!#REF!</definedName>
    <definedName name="rind2014" localSheetId="6">'9f_munasarjavähk'!#REF!*0+'9f_munasarjavähk'!#REF!</definedName>
    <definedName name="rind2014">'9c_rinnavähk'!#REF!*0+'9c_rinnavähk'!#REF!</definedName>
  </definedNames>
  <calcPr fullCalcOnLoad="1"/>
</workbook>
</file>

<file path=xl/sharedStrings.xml><?xml version="1.0" encoding="utf-8"?>
<sst xmlns="http://schemas.openxmlformats.org/spreadsheetml/2006/main" count="651" uniqueCount="52">
  <si>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</si>
  <si>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</si>
  <si>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</si>
  <si>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</si>
  <si>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</si>
  <si>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</si>
  <si>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</si>
  <si>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</si>
  <si>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</si>
  <si>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</si>
  <si>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</si>
  <si>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</si>
  <si>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</si>
  <si>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</si>
  <si>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</si>
  <si>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</si>
  <si>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</si>
  <si>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</si>
  <si>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</si>
  <si>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</si>
  <si>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</si>
  <si>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</si>
  <si>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</si>
  <si>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</si>
  <si>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</si>
  <si>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</si>
  <si>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</si>
  <si>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</si>
  <si>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</si>
  <si>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</si>
  <si>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 xml:space="preserve"> sama dgng-ga  tehtud TTL 3042, isikud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</si>
  <si>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</si>
  <si>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</si>
  <si>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</si>
  <si>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</si>
  <si>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</si>
  <si>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</si>
  <si>
    <t>2014 konsiilium tehtud, %</t>
  </si>
  <si>
    <t>2015 konsiilium tehtud, %</t>
  </si>
  <si>
    <t>2016 konsiilium tehtud, %</t>
  </si>
  <si>
    <t>2016 esmadiagnoositud, isikud</t>
  </si>
  <si>
    <t>ITKH</t>
  </si>
  <si>
    <t>ITKh</t>
  </si>
  <si>
    <t>2015 esmadiagnoositud, isikud</t>
  </si>
  <si>
    <t>2014 esmadiagnoositud, isikud</t>
  </si>
  <si>
    <t>2013 esmadiagnoositud, isikud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</si>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</sst>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9" fontId="0" fillId="0" borderId="0" xfId="18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87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87" applyFont="1" applyFill="1" applyBorder="1" applyAlignment="1">
      <alignment/>
    </xf>
    <xf numFmtId="0" fontId="0" fillId="0" borderId="21" xfId="187" applyNumberFormat="1" applyFont="1" applyFill="1" applyBorder="1" applyAlignment="1">
      <alignment/>
    </xf>
    <xf numFmtId="0" fontId="66" fillId="0" borderId="21" xfId="187" applyNumberFormat="1" applyFont="1" applyFill="1" applyBorder="1" applyAlignment="1">
      <alignment/>
    </xf>
    <xf numFmtId="9" fontId="0" fillId="0" borderId="0" xfId="187" applyFont="1" applyAlignment="1">
      <alignment/>
    </xf>
    <xf numFmtId="9" fontId="0" fillId="0" borderId="21" xfId="187" applyNumberFormat="1" applyFont="1" applyFill="1" applyBorder="1" applyAlignment="1">
      <alignment/>
    </xf>
    <xf numFmtId="0" fontId="40" fillId="0" borderId="0" xfId="0" applyFont="1" applyAlignment="1">
      <alignment/>
    </xf>
    <xf numFmtId="0" fontId="66" fillId="0" borderId="21" xfId="0" applyFont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center"/>
    </xf>
    <xf numFmtId="9" fontId="66" fillId="0" borderId="21" xfId="187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9" fontId="0" fillId="0" borderId="21" xfId="0" applyNumberForma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9" fontId="66" fillId="0" borderId="21" xfId="187" applyNumberFormat="1" applyFont="1" applyFill="1" applyBorder="1" applyAlignment="1">
      <alignment/>
    </xf>
    <xf numFmtId="9" fontId="0" fillId="0" borderId="21" xfId="187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24" xfId="187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9" fontId="52" fillId="0" borderId="0" xfId="187" applyFont="1" applyFill="1" applyBorder="1" applyAlignment="1">
      <alignment/>
    </xf>
    <xf numFmtId="9" fontId="52" fillId="0" borderId="0" xfId="187" applyNumberFormat="1" applyFont="1" applyFill="1" applyBorder="1" applyAlignment="1">
      <alignment/>
    </xf>
    <xf numFmtId="0" fontId="66" fillId="0" borderId="25" xfId="0" applyFont="1" applyFill="1" applyBorder="1" applyAlignment="1">
      <alignment horizontal="center" vertical="top" wrapText="1"/>
    </xf>
    <xf numFmtId="9" fontId="0" fillId="0" borderId="26" xfId="187" applyFont="1" applyFill="1" applyBorder="1" applyAlignment="1">
      <alignment/>
    </xf>
    <xf numFmtId="9" fontId="52" fillId="0" borderId="0" xfId="0" applyNumberFormat="1" applyFont="1" applyAlignment="1">
      <alignment/>
    </xf>
    <xf numFmtId="9" fontId="66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9" fontId="0" fillId="0" borderId="21" xfId="187" applyFont="1" applyBorder="1" applyAlignment="1">
      <alignment horizontal="right"/>
    </xf>
    <xf numFmtId="9" fontId="66" fillId="0" borderId="21" xfId="187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187" applyFont="1" applyBorder="1" applyAlignment="1">
      <alignment horizontal="right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Good" xfId="154"/>
    <cellStyle name="Good 2" xfId="155"/>
    <cellStyle name="Heading 1" xfId="156"/>
    <cellStyle name="Heading 1 2" xfId="157"/>
    <cellStyle name="Heading 2" xfId="158"/>
    <cellStyle name="Heading 2 2" xfId="159"/>
    <cellStyle name="Heading 3" xfId="160"/>
    <cellStyle name="Heading 3 2" xfId="161"/>
    <cellStyle name="Heading 4" xfId="162"/>
    <cellStyle name="Heading 4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2" xfId="170"/>
    <cellStyle name="Normal 2 2" xfId="171"/>
    <cellStyle name="Normal 2 3" xfId="172"/>
    <cellStyle name="Normal 3" xfId="173"/>
    <cellStyle name="Normal 3 2" xfId="174"/>
    <cellStyle name="Normal 4" xfId="175"/>
    <cellStyle name="Normal 4 2" xfId="176"/>
    <cellStyle name="Normal 5" xfId="177"/>
    <cellStyle name="Normal 6" xfId="178"/>
    <cellStyle name="Normal 7" xfId="179"/>
    <cellStyle name="Normal 8" xfId="180"/>
    <cellStyle name="Note" xfId="181"/>
    <cellStyle name="Note 2" xfId="182"/>
    <cellStyle name="Note 3" xfId="183"/>
    <cellStyle name="Note 4" xfId="184"/>
    <cellStyle name="Output" xfId="185"/>
    <cellStyle name="Output 2" xfId="186"/>
    <cellStyle name="Percent" xfId="187"/>
    <cellStyle name="Percent 2" xfId="188"/>
    <cellStyle name="Percent 2 2" xfId="189"/>
    <cellStyle name="Percent 2 3" xfId="190"/>
    <cellStyle name="Percent 3" xfId="191"/>
    <cellStyle name="SAPBEXaggData" xfId="192"/>
    <cellStyle name="SAPBEXaggData 10" xfId="193"/>
    <cellStyle name="SAPBEXaggData 2" xfId="194"/>
    <cellStyle name="SAPBEXaggDataEmph" xfId="195"/>
    <cellStyle name="SAPBEXaggItem" xfId="196"/>
    <cellStyle name="SAPBEXaggItem 2" xfId="197"/>
    <cellStyle name="SAPBEXaggItemX" xfId="198"/>
    <cellStyle name="SAPBEXaggItemX 2" xfId="199"/>
    <cellStyle name="SAPBEXchaText" xfId="200"/>
    <cellStyle name="SAPBEXchaText 10" xfId="201"/>
    <cellStyle name="SAPBEXchaText 2" xfId="202"/>
    <cellStyle name="SAPBEXexcBad7" xfId="203"/>
    <cellStyle name="SAPBEXexcBad7 2" xfId="204"/>
    <cellStyle name="SAPBEXexcBad8" xfId="205"/>
    <cellStyle name="SAPBEXexcBad8 2" xfId="206"/>
    <cellStyle name="SAPBEXexcBad9" xfId="207"/>
    <cellStyle name="SAPBEXexcBad9 2" xfId="208"/>
    <cellStyle name="SAPBEXexcCritical4" xfId="209"/>
    <cellStyle name="SAPBEXexcCritical4 2" xfId="210"/>
    <cellStyle name="SAPBEXexcCritical5" xfId="211"/>
    <cellStyle name="SAPBEXexcCritical5 2" xfId="212"/>
    <cellStyle name="SAPBEXexcCritical6" xfId="213"/>
    <cellStyle name="SAPBEXexcCritical6 2" xfId="214"/>
    <cellStyle name="SAPBEXexcGood1" xfId="215"/>
    <cellStyle name="SAPBEXexcGood1 2" xfId="216"/>
    <cellStyle name="SAPBEXexcGood2" xfId="217"/>
    <cellStyle name="SAPBEXexcGood2 2" xfId="218"/>
    <cellStyle name="SAPBEXexcGood3" xfId="219"/>
    <cellStyle name="SAPBEXexcGood3 2" xfId="220"/>
    <cellStyle name="SAPBEXfilterDrill" xfId="221"/>
    <cellStyle name="SAPBEXfilterDrill 2" xfId="222"/>
    <cellStyle name="SAPBEXfilterItem" xfId="223"/>
    <cellStyle name="SAPBEXfilterItem 2" xfId="224"/>
    <cellStyle name="SAPBEXfilterText" xfId="225"/>
    <cellStyle name="SAPBEXformats" xfId="226"/>
    <cellStyle name="SAPBEXformats 10" xfId="227"/>
    <cellStyle name="SAPBEXformats 2" xfId="228"/>
    <cellStyle name="SAPBEXheaderItem" xfId="229"/>
    <cellStyle name="SAPBEXheaderItem 2" xfId="230"/>
    <cellStyle name="SAPBEXheaderText" xfId="231"/>
    <cellStyle name="SAPBEXheaderText 2" xfId="232"/>
    <cellStyle name="SAPBEXHLevel0" xfId="233"/>
    <cellStyle name="SAPBEXHLevel0 2" xfId="234"/>
    <cellStyle name="SAPBEXHLevel0 3" xfId="235"/>
    <cellStyle name="SAPBEXHLevel0X" xfId="236"/>
    <cellStyle name="SAPBEXHLevel0X 2" xfId="237"/>
    <cellStyle name="SAPBEXHLevel0X 3" xfId="238"/>
    <cellStyle name="SAPBEXHLevel1" xfId="239"/>
    <cellStyle name="SAPBEXHLevel1 2" xfId="240"/>
    <cellStyle name="SAPBEXHLevel1X" xfId="241"/>
    <cellStyle name="SAPBEXHLevel1X 2" xfId="242"/>
    <cellStyle name="SAPBEXHLevel1X 3" xfId="243"/>
    <cellStyle name="SAPBEXHLevel2" xfId="244"/>
    <cellStyle name="SAPBEXHLevel2 2" xfId="245"/>
    <cellStyle name="SAPBEXHLevel2 3" xfId="246"/>
    <cellStyle name="SAPBEXHLevel2X" xfId="247"/>
    <cellStyle name="SAPBEXHLevel2X 2" xfId="248"/>
    <cellStyle name="SAPBEXHLevel2X 3" xfId="249"/>
    <cellStyle name="SAPBEXHLevel3" xfId="250"/>
    <cellStyle name="SAPBEXHLevel3 2" xfId="251"/>
    <cellStyle name="SAPBEXHLevel3X" xfId="252"/>
    <cellStyle name="SAPBEXHLevel3X 2" xfId="253"/>
    <cellStyle name="SAPBEXHLevel3X 3" xfId="254"/>
    <cellStyle name="SAPBEXinputData" xfId="255"/>
    <cellStyle name="SAPBEXinputData 2" xfId="256"/>
    <cellStyle name="SAPBEXinputData 3" xfId="257"/>
    <cellStyle name="SAPBEXItemHeader" xfId="258"/>
    <cellStyle name="SAPBEXresData" xfId="259"/>
    <cellStyle name="SAPBEXresDataEmph" xfId="260"/>
    <cellStyle name="SAPBEXresItem" xfId="261"/>
    <cellStyle name="SAPBEXresItem 2" xfId="262"/>
    <cellStyle name="SAPBEXresItemX" xfId="263"/>
    <cellStyle name="SAPBEXstdData" xfId="264"/>
    <cellStyle name="SAPBEXstdData 10" xfId="265"/>
    <cellStyle name="SAPBEXstdData 2" xfId="266"/>
    <cellStyle name="SAPBEXstdDataEmph" xfId="267"/>
    <cellStyle name="SAPBEXstdItem" xfId="268"/>
    <cellStyle name="SAPBEXstdItem 10" xfId="269"/>
    <cellStyle name="SAPBEXstdItem 2" xfId="270"/>
    <cellStyle name="SAPBEXstdItemX" xfId="271"/>
    <cellStyle name="SAPBEXstdItemX 2" xfId="272"/>
    <cellStyle name="SAPBEXstdItemX 3" xfId="273"/>
    <cellStyle name="SAPBEXtitle" xfId="274"/>
    <cellStyle name="SAPBEXtitle 2" xfId="275"/>
    <cellStyle name="SAPBEXunassignedItem" xfId="276"/>
    <cellStyle name="SAPBEXunassignedItem 2" xfId="277"/>
    <cellStyle name="SAPBEXundefined" xfId="278"/>
    <cellStyle name="SAPBEXundefined 2" xfId="279"/>
    <cellStyle name="Sheet Title" xfId="280"/>
    <cellStyle name="Title" xfId="281"/>
    <cellStyle name="Total" xfId="282"/>
    <cellStyle name="Total 2" xfId="283"/>
    <cellStyle name="Warning Text" xfId="284"/>
    <cellStyle name="Warning Text 2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"/>
          <c:w val="0.979"/>
          <c:h val="0.95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9a_kopsuvähk!$K$5:$K$26</c:f>
                <c:numCache>
                  <c:ptCount val="22"/>
                  <c:pt idx="0">
                    <c:v>0.052011461318051566</c:v>
                  </c:pt>
                  <c:pt idx="1">
                    <c:v>0</c:v>
                  </c:pt>
                  <c:pt idx="2">
                    <c:v>0.06478531073446325</c:v>
                  </c:pt>
                  <c:pt idx="3">
                    <c:v>0.04092015209125477</c:v>
                  </c:pt>
                  <c:pt idx="4">
                    <c:v>0.127</c:v>
                  </c:pt>
                  <c:pt idx="5">
                    <c:v>0.12414285714285717</c:v>
                  </c:pt>
                  <c:pt idx="6">
                    <c:v>0.1824705882352941</c:v>
                  </c:pt>
                  <c:pt idx="7">
                    <c:v>0.16553658536585364</c:v>
                  </c:pt>
                  <c:pt idx="8">
                    <c:v>0.07200000000000001</c:v>
                  </c:pt>
                  <c:pt idx="9">
                    <c:v>0.21699999999999997</c:v>
                  </c:pt>
                  <c:pt idx="10">
                    <c:v>0.32700000000000007</c:v>
                  </c:pt>
                  <c:pt idx="11">
                    <c:v>0.42999999999999994</c:v>
                  </c:pt>
                  <c:pt idx="12">
                    <c:v>0.22499999999999998</c:v>
                  </c:pt>
                  <c:pt idx="13">
                    <c:v>0.271</c:v>
                  </c:pt>
                  <c:pt idx="14">
                    <c:v>0.30923076923076925</c:v>
                  </c:pt>
                  <c:pt idx="15">
                    <c:v>0.17561538461538462</c:v>
                  </c:pt>
                  <c:pt idx="16">
                    <c:v>0.15766666666666662</c:v>
                  </c:pt>
                  <c:pt idx="17">
                    <c:v>0.20492307692307693</c:v>
                  </c:pt>
                  <c:pt idx="18">
                    <c:v>0.31200000000000006</c:v>
                  </c:pt>
                  <c:pt idx="19">
                    <c:v>0.2994545454545455</c:v>
                  </c:pt>
                  <c:pt idx="20">
                    <c:v>0.25749999999999995</c:v>
                  </c:pt>
                  <c:pt idx="21">
                    <c:v>0.0827567567567567</c:v>
                  </c:pt>
                </c:numCache>
              </c:numRef>
            </c:plus>
            <c:minus>
              <c:numRef>
                <c:f>9a_kopsuvähk!$J$5:$J$26</c:f>
                <c:numCache>
                  <c:ptCount val="22"/>
                  <c:pt idx="0">
                    <c:v>0.05398853868194842</c:v>
                  </c:pt>
                  <c:pt idx="1">
                    <c:v>0</c:v>
                  </c:pt>
                  <c:pt idx="2">
                    <c:v>0.07421468926553676</c:v>
                  </c:pt>
                  <c:pt idx="3">
                    <c:v>0.043079847908745306</c:v>
                  </c:pt>
                  <c:pt idx="4">
                    <c:v>0.14099999999999996</c:v>
                  </c:pt>
                  <c:pt idx="5">
                    <c:v>0.10685714285714287</c:v>
                  </c:pt>
                  <c:pt idx="6">
                    <c:v>0.1435294117647059</c:v>
                  </c:pt>
                  <c:pt idx="7">
                    <c:v>0.13546341463414638</c:v>
                  </c:pt>
                  <c:pt idx="8">
                    <c:v>0.06799999999999995</c:v>
                  </c:pt>
                  <c:pt idx="9">
                    <c:v>0.531</c:v>
                  </c:pt>
                  <c:pt idx="10">
                    <c:v>0.42999999999999994</c:v>
                  </c:pt>
                  <c:pt idx="11">
                    <c:v>0.327</c:v>
                  </c:pt>
                  <c:pt idx="12">
                    <c:v>0.27099999999999996</c:v>
                  </c:pt>
                  <c:pt idx="13">
                    <c:v>0.22500000000000003</c:v>
                  </c:pt>
                  <c:pt idx="14">
                    <c:v>0.16876923076923078</c:v>
                  </c:pt>
                  <c:pt idx="15">
                    <c:v>0.20838461538461545</c:v>
                  </c:pt>
                  <c:pt idx="16">
                    <c:v>0.4683333333333334</c:v>
                  </c:pt>
                  <c:pt idx="17">
                    <c:v>0.18307692307692308</c:v>
                  </c:pt>
                  <c:pt idx="18">
                    <c:v>0.312</c:v>
                  </c:pt>
                  <c:pt idx="19">
                    <c:v>0.27354545454545454</c:v>
                  </c:pt>
                  <c:pt idx="20">
                    <c:v>0.2295</c:v>
                  </c:pt>
                  <c:pt idx="21">
                    <c:v>0.08224324324324328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9a_kopsuvähk!$A$5:$B$26</c:f>
              <c:multiLvlStrCache/>
            </c:multiLvlStrRef>
          </c:cat>
          <c:val>
            <c:numRef>
              <c:f>9a_kopsuvähk!$E$5:$E$26</c:f>
              <c:numCache/>
            </c:numRef>
          </c:val>
        </c:ser>
        <c:gapWidth val="75"/>
        <c:axId val="4052906"/>
        <c:axId val="36476155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9a_kopsuvähk!$A$5:$B$26</c:f>
              <c:multiLvlStrCache/>
            </c:multiLvlStrRef>
          </c:cat>
          <c:val>
            <c:numRef>
              <c:f>9a_kopsuvähk!$G$5:$G$26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andmed_kopsuvähk'!$D$3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9a_kopsuvähk!$A$5:$B$26</c:f>
              <c:multiLvlStrCache/>
            </c:multiLvlStrRef>
          </c:cat>
          <c:val>
            <c:numRef>
              <c:f>'Aastate andmed_kopsuvähk'!$D$4:$D$25</c:f>
              <c:numCache>
                <c:ptCount val="22"/>
                <c:pt idx="0">
                  <c:v>0.6125827814569537</c:v>
                </c:pt>
                <c:pt idx="1">
                  <c:v>0</c:v>
                </c:pt>
                <c:pt idx="2">
                  <c:v>0.5080213903743316</c:v>
                </c:pt>
                <c:pt idx="3">
                  <c:v>0.5725971370143149</c:v>
                </c:pt>
                <c:pt idx="4">
                  <c:v>0.5</c:v>
                </c:pt>
                <c:pt idx="5">
                  <c:v>0.40384615384615385</c:v>
                </c:pt>
                <c:pt idx="6">
                  <c:v>0.375</c:v>
                </c:pt>
                <c:pt idx="7">
                  <c:v>0.46808510638297873</c:v>
                </c:pt>
                <c:pt idx="8">
                  <c:v>0.441340782122905</c:v>
                </c:pt>
                <c:pt idx="9">
                  <c:v>0</c:v>
                </c:pt>
                <c:pt idx="10">
                  <c:v>0.25</c:v>
                </c:pt>
                <c:pt idx="11">
                  <c:v>0.47058823529411764</c:v>
                </c:pt>
                <c:pt idx="12">
                  <c:v>0.46153846153846156</c:v>
                </c:pt>
                <c:pt idx="13">
                  <c:v>0.14285714285714285</c:v>
                </c:pt>
                <c:pt idx="14">
                  <c:v>0.4166666666666667</c:v>
                </c:pt>
                <c:pt idx="15">
                  <c:v>0.5769230769230769</c:v>
                </c:pt>
                <c:pt idx="16">
                  <c:v>0.3</c:v>
                </c:pt>
                <c:pt idx="17">
                  <c:v>0.4583333333333333</c:v>
                </c:pt>
                <c:pt idx="18">
                  <c:v>0.14285714285714285</c:v>
                </c:pt>
                <c:pt idx="19">
                  <c:v>0.3</c:v>
                </c:pt>
                <c:pt idx="20">
                  <c:v>0.4166666666666667</c:v>
                </c:pt>
                <c:pt idx="21">
                  <c:v>0.4068965517241379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9a_kopsuvähk!$A$5:$B$26</c:f>
              <c:multiLvlStrCache/>
            </c:multiLvlStrRef>
          </c:cat>
          <c:val>
            <c:numRef>
              <c:f>'Aastate andmed_kopsuvähk'!$G$4:$G$25</c:f>
              <c:numCache>
                <c:ptCount val="22"/>
                <c:pt idx="0">
                  <c:v>0.5141451414514145</c:v>
                </c:pt>
                <c:pt idx="1">
                  <c:v>0.5141451414514145</c:v>
                </c:pt>
                <c:pt idx="2">
                  <c:v>0.5141451414514145</c:v>
                </c:pt>
                <c:pt idx="3">
                  <c:v>0.5141451414514145</c:v>
                </c:pt>
                <c:pt idx="4">
                  <c:v>0.5141451414514145</c:v>
                </c:pt>
                <c:pt idx="5">
                  <c:v>0.5141451414514145</c:v>
                </c:pt>
                <c:pt idx="6">
                  <c:v>0.5141451414514145</c:v>
                </c:pt>
                <c:pt idx="7">
                  <c:v>0.5141451414514145</c:v>
                </c:pt>
                <c:pt idx="8">
                  <c:v>0.5141451414514145</c:v>
                </c:pt>
                <c:pt idx="9">
                  <c:v>0.5141451414514145</c:v>
                </c:pt>
                <c:pt idx="10">
                  <c:v>0.5141451414514145</c:v>
                </c:pt>
                <c:pt idx="11">
                  <c:v>0.5141451414514145</c:v>
                </c:pt>
                <c:pt idx="12">
                  <c:v>0.5141451414514145</c:v>
                </c:pt>
                <c:pt idx="13">
                  <c:v>0.5141451414514145</c:v>
                </c:pt>
                <c:pt idx="14">
                  <c:v>0.5141451414514145</c:v>
                </c:pt>
                <c:pt idx="15">
                  <c:v>0.5141451414514145</c:v>
                </c:pt>
                <c:pt idx="16">
                  <c:v>0.5141451414514145</c:v>
                </c:pt>
                <c:pt idx="17">
                  <c:v>0.5141451414514145</c:v>
                </c:pt>
                <c:pt idx="18">
                  <c:v>0.5141451414514145</c:v>
                </c:pt>
                <c:pt idx="19">
                  <c:v>0.5141451414514145</c:v>
                </c:pt>
                <c:pt idx="20">
                  <c:v>0.5141451414514145</c:v>
                </c:pt>
                <c:pt idx="21">
                  <c:v>0.5141451414514145</c:v>
                </c:pt>
              </c:numCache>
            </c:numRef>
          </c:val>
          <c:smooth val="0"/>
        </c:ser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425"/>
          <c:w val="0.911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25"/>
          <c:w val="0.98225"/>
          <c:h val="0.9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9b_maovähk!$K$5:$K$26</c:f>
                <c:numCache>
                  <c:ptCount val="22"/>
                  <c:pt idx="0">
                    <c:v>0.07773684210526322</c:v>
                  </c:pt>
                  <c:pt idx="1">
                    <c:v>0</c:v>
                  </c:pt>
                  <c:pt idx="2">
                    <c:v>0.09234482758620688</c:v>
                  </c:pt>
                  <c:pt idx="3">
                    <c:v>0.0600167364016736</c:v>
                  </c:pt>
                  <c:pt idx="4">
                    <c:v>0.12703448275862061</c:v>
                  </c:pt>
                  <c:pt idx="5">
                    <c:v>0.2973333333333333</c:v>
                  </c:pt>
                  <c:pt idx="6">
                    <c:v>0.1630967741935484</c:v>
                  </c:pt>
                  <c:pt idx="7">
                    <c:v>0.23158823529411765</c:v>
                  </c:pt>
                  <c:pt idx="8">
                    <c:v>0.09067796610169498</c:v>
                  </c:pt>
                  <c:pt idx="9">
                    <c:v>0</c:v>
                  </c:pt>
                  <c:pt idx="10">
                    <c:v>0</c:v>
                  </c:pt>
                  <c:pt idx="11">
                    <c:v>0.945</c:v>
                  </c:pt>
                  <c:pt idx="12">
                    <c:v>0.4256666666666667</c:v>
                  </c:pt>
                  <c:pt idx="13">
                    <c:v>0.5009999999999999</c:v>
                  </c:pt>
                  <c:pt idx="14">
                    <c:v>0.40800000000000003</c:v>
                  </c:pt>
                  <c:pt idx="15">
                    <c:v>0.34600000000000003</c:v>
                  </c:pt>
                  <c:pt idx="16">
                    <c:v>0.237</c:v>
                  </c:pt>
                  <c:pt idx="17">
                    <c:v>0.3694285714285715</c:v>
                  </c:pt>
                  <c:pt idx="18">
                    <c:v>0</c:v>
                  </c:pt>
                  <c:pt idx="19">
                    <c:v>0.945</c:v>
                  </c:pt>
                  <c:pt idx="20">
                    <c:v>0.118</c:v>
                  </c:pt>
                  <c:pt idx="21">
                    <c:v>0.14300000000000002</c:v>
                  </c:pt>
                </c:numCache>
              </c:numRef>
            </c:plus>
            <c:minus>
              <c:numRef>
                <c:f>9b_maovähk!$J$5:$J$26</c:f>
                <c:numCache>
                  <c:ptCount val="22"/>
                  <c:pt idx="0">
                    <c:v>0.08226315789473682</c:v>
                  </c:pt>
                  <c:pt idx="1">
                    <c:v>0</c:v>
                  </c:pt>
                  <c:pt idx="2">
                    <c:v>0.10965517241379319</c:v>
                  </c:pt>
                  <c:pt idx="3">
                    <c:v>0.0649832635983264</c:v>
                  </c:pt>
                  <c:pt idx="4">
                    <c:v>0.13596551724137934</c:v>
                  </c:pt>
                  <c:pt idx="5">
                    <c:v>0.2516666666666667</c:v>
                  </c:pt>
                  <c:pt idx="6">
                    <c:v>0.18990322580645164</c:v>
                  </c:pt>
                  <c:pt idx="7">
                    <c:v>0.24441176470588238</c:v>
                  </c:pt>
                  <c:pt idx="8">
                    <c:v>0.09432203389830501</c:v>
                  </c:pt>
                  <c:pt idx="9">
                    <c:v>0.945</c:v>
                  </c:pt>
                  <c:pt idx="10">
                    <c:v>0.69</c:v>
                  </c:pt>
                  <c:pt idx="11">
                    <c:v>0</c:v>
                  </c:pt>
                  <c:pt idx="12">
                    <c:v>0.2733333333333333</c:v>
                  </c:pt>
                  <c:pt idx="13">
                    <c:v>0.189</c:v>
                  </c:pt>
                  <c:pt idx="14">
                    <c:v>0.40800000000000003</c:v>
                  </c:pt>
                  <c:pt idx="15">
                    <c:v>0.21899999999999997</c:v>
                  </c:pt>
                  <c:pt idx="16">
                    <c:v>0.531</c:v>
                  </c:pt>
                  <c:pt idx="17">
                    <c:v>0.31057142857142855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0.408</c:v>
                  </c:pt>
                  <c:pt idx="21">
                    <c:v>0.14300000000000002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9b_maovähk!$A$5:$B$26</c:f>
              <c:multiLvlStrCache/>
            </c:multiLvlStrRef>
          </c:cat>
          <c:val>
            <c:numRef>
              <c:f>9b_maovähk!$E$5:$E$26</c:f>
              <c:numCache/>
            </c:numRef>
          </c:val>
        </c:ser>
        <c:gapWidth val="75"/>
        <c:axId val="59849940"/>
        <c:axId val="1778549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9b_maovähk!$A$5:$B$26</c:f>
              <c:multiLvlStrCache/>
            </c:multiLvlStrRef>
          </c:cat>
          <c:val>
            <c:numRef>
              <c:f>9b_maovähk!$G$5:$G$26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andmed_maovähk'!$D$3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9b_maovähk!$A$5:$B$26</c:f>
              <c:multiLvlStrCache/>
            </c:multiLvlStrRef>
          </c:cat>
          <c:val>
            <c:numRef>
              <c:f>'Aastate andmed_maovähk'!$D$4:$D$25</c:f>
              <c:numCache>
                <c:ptCount val="22"/>
                <c:pt idx="0">
                  <c:v>0.6153846153846154</c:v>
                </c:pt>
                <c:pt idx="1">
                  <c:v>0</c:v>
                </c:pt>
                <c:pt idx="2">
                  <c:v>0.725</c:v>
                </c:pt>
                <c:pt idx="3">
                  <c:v>0.6571428571428571</c:v>
                </c:pt>
                <c:pt idx="4">
                  <c:v>0.7115384615384616</c:v>
                </c:pt>
                <c:pt idx="5">
                  <c:v>0.26666666666666666</c:v>
                </c:pt>
                <c:pt idx="6">
                  <c:v>0.6896551724137931</c:v>
                </c:pt>
                <c:pt idx="7">
                  <c:v>0.6666666666666666</c:v>
                </c:pt>
                <c:pt idx="8">
                  <c:v>0.6388888888888888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0.6666666666666666</c:v>
                </c:pt>
                <c:pt idx="15">
                  <c:v>0.25</c:v>
                </c:pt>
                <c:pt idx="16">
                  <c:v>1</c:v>
                </c:pt>
                <c:pt idx="17">
                  <c:v>0.5</c:v>
                </c:pt>
                <c:pt idx="18">
                  <c:v>1</c:v>
                </c:pt>
                <c:pt idx="19">
                  <c:v>0.8</c:v>
                </c:pt>
                <c:pt idx="20">
                  <c:v>0.7142857142857143</c:v>
                </c:pt>
                <c:pt idx="21">
                  <c:v>0.49206349206349204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9b_maovähk!$A$5:$B$26</c:f>
              <c:multiLvlStrCache/>
            </c:multiLvlStrRef>
          </c:cat>
          <c:val>
            <c:numRef>
              <c:f>'Aastate andmed_maovähk'!$G$4:$G$25</c:f>
              <c:numCache>
                <c:ptCount val="22"/>
                <c:pt idx="0">
                  <c:v>0.6246719160104987</c:v>
                </c:pt>
                <c:pt idx="1">
                  <c:v>0.6246719160104987</c:v>
                </c:pt>
                <c:pt idx="2">
                  <c:v>0.6246719160104987</c:v>
                </c:pt>
                <c:pt idx="3">
                  <c:v>0.6246719160104987</c:v>
                </c:pt>
                <c:pt idx="4">
                  <c:v>0.6246719160104987</c:v>
                </c:pt>
                <c:pt idx="5">
                  <c:v>0.6246719160104987</c:v>
                </c:pt>
                <c:pt idx="6">
                  <c:v>0.6246719160104987</c:v>
                </c:pt>
                <c:pt idx="7">
                  <c:v>0.6246719160104987</c:v>
                </c:pt>
                <c:pt idx="8">
                  <c:v>0.6246719160104987</c:v>
                </c:pt>
                <c:pt idx="9">
                  <c:v>0.6246719160104987</c:v>
                </c:pt>
                <c:pt idx="10">
                  <c:v>0.6246719160104987</c:v>
                </c:pt>
                <c:pt idx="11">
                  <c:v>0.6246719160104987</c:v>
                </c:pt>
                <c:pt idx="12">
                  <c:v>0.6246719160104987</c:v>
                </c:pt>
                <c:pt idx="13">
                  <c:v>0.6246719160104987</c:v>
                </c:pt>
                <c:pt idx="14">
                  <c:v>0.6246719160104987</c:v>
                </c:pt>
                <c:pt idx="15">
                  <c:v>0.6246719160104987</c:v>
                </c:pt>
                <c:pt idx="16">
                  <c:v>0.6246719160104987</c:v>
                </c:pt>
                <c:pt idx="17">
                  <c:v>0.6246719160104987</c:v>
                </c:pt>
                <c:pt idx="18">
                  <c:v>0.6246719160104987</c:v>
                </c:pt>
                <c:pt idx="19">
                  <c:v>0.6246719160104987</c:v>
                </c:pt>
                <c:pt idx="20">
                  <c:v>0.6246719160104987</c:v>
                </c:pt>
                <c:pt idx="21">
                  <c:v>0.6246719160104987</c:v>
                </c:pt>
              </c:numCache>
            </c:numRef>
          </c:val>
          <c:smooth val="0"/>
        </c:ser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25"/>
          <c:y val="0.9395"/>
          <c:w val="0.822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97975"/>
          <c:h val="0.9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9c_rinnavähk!$K$5:$K$26</c:f>
                <c:numCache>
                  <c:ptCount val="22"/>
                  <c:pt idx="0">
                    <c:v>0.03918159806295396</c:v>
                  </c:pt>
                  <c:pt idx="1">
                    <c:v>0</c:v>
                  </c:pt>
                  <c:pt idx="2">
                    <c:v>0.056524752475247575</c:v>
                  </c:pt>
                  <c:pt idx="3">
                    <c:v>0.0325203252032521</c:v>
                  </c:pt>
                  <c:pt idx="4">
                    <c:v>0.04338297872340435</c:v>
                  </c:pt>
                  <c:pt idx="5">
                    <c:v>0.2733333333333333</c:v>
                  </c:pt>
                  <c:pt idx="6">
                    <c:v>0.3694285714285715</c:v>
                  </c:pt>
                  <c:pt idx="7">
                    <c:v>0.237</c:v>
                  </c:pt>
                  <c:pt idx="8">
                    <c:v>0.04824050632911392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0.955</c:v>
                  </c:pt>
                  <c:pt idx="12">
                    <c:v>0.41128571428571425</c:v>
                  </c:pt>
                  <c:pt idx="13">
                    <c:v>0</c:v>
                  </c:pt>
                  <c:pt idx="14">
                    <c:v>0.405</c:v>
                  </c:pt>
                  <c:pt idx="15">
                    <c:v>0.32700000000000007</c:v>
                  </c:pt>
                  <c:pt idx="16">
                    <c:v>0.405</c:v>
                  </c:pt>
                  <c:pt idx="17">
                    <c:v>0.802</c:v>
                  </c:pt>
                  <c:pt idx="18">
                    <c:v>0</c:v>
                  </c:pt>
                  <c:pt idx="19">
                    <c:v>0.945</c:v>
                  </c:pt>
                  <c:pt idx="20">
                    <c:v>0.802</c:v>
                  </c:pt>
                  <c:pt idx="21">
                    <c:v>0.1995555555555556</c:v>
                  </c:pt>
                </c:numCache>
              </c:numRef>
            </c:plus>
            <c:minus>
              <c:numRef>
                <c:f>9c_rinnavähk!$J$5:$J$26</c:f>
                <c:numCache>
                  <c:ptCount val="22"/>
                  <c:pt idx="0">
                    <c:v>0.043818401937046</c:v>
                  </c:pt>
                  <c:pt idx="1">
                    <c:v>0</c:v>
                  </c:pt>
                  <c:pt idx="2">
                    <c:v>0.06647524752475242</c:v>
                  </c:pt>
                  <c:pt idx="3">
                    <c:v>0.03547967479674796</c:v>
                  </c:pt>
                  <c:pt idx="4">
                    <c:v>0.06561702127659574</c:v>
                  </c:pt>
                  <c:pt idx="5">
                    <c:v>0.42556666666666665</c:v>
                  </c:pt>
                  <c:pt idx="6">
                    <c:v>0.31057142857142855</c:v>
                  </c:pt>
                  <c:pt idx="7">
                    <c:v>0.531</c:v>
                  </c:pt>
                  <c:pt idx="8">
                    <c:v>0.06575949367088607</c:v>
                  </c:pt>
                  <c:pt idx="9">
                    <c:v>0.802</c:v>
                  </c:pt>
                  <c:pt idx="10">
                    <c:v>0.945</c:v>
                  </c:pt>
                  <c:pt idx="11">
                    <c:v>0</c:v>
                  </c:pt>
                  <c:pt idx="12">
                    <c:v>0.2346142857142857</c:v>
                  </c:pt>
                  <c:pt idx="13">
                    <c:v>0.945</c:v>
                  </c:pt>
                  <c:pt idx="14">
                    <c:v>0.405</c:v>
                  </c:pt>
                  <c:pt idx="15">
                    <c:v>0.42999999999999994</c:v>
                  </c:pt>
                  <c:pt idx="16">
                    <c:v>0.405</c:v>
                  </c:pt>
                  <c:pt idx="17">
                    <c:v>0</c:v>
                  </c:pt>
                  <c:pt idx="18">
                    <c:v>0.945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0.1844444444444444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9c_rinnavähk!$A$5:$B$26</c:f>
              <c:multiLvlStrCache/>
            </c:multiLvlStrRef>
          </c:cat>
          <c:val>
            <c:numRef>
              <c:f>9c_rinnavähk!$E$5:$E$26</c:f>
              <c:numCache/>
            </c:numRef>
          </c:val>
        </c:ser>
        <c:gapWidth val="75"/>
        <c:axId val="16006942"/>
        <c:axId val="9844751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9c_rinnavähk!$A$5:$B$26</c:f>
              <c:multiLvlStrCache/>
            </c:multiLvlStrRef>
          </c:cat>
          <c:val>
            <c:numRef>
              <c:f>9c_rinnavähk!$G$5:$G$26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andmed_rinnavähk'!$D$3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9c_rinnavähk!$A$5:$B$26</c:f>
              <c:multiLvlStrCache/>
            </c:multiLvlStrRef>
          </c:cat>
          <c:val>
            <c:numRef>
              <c:f>'Aastate andmed_rinnavähk'!$D$4:$D$25</c:f>
              <c:numCache>
                <c:ptCount val="22"/>
                <c:pt idx="0">
                  <c:v>0.7266666666666667</c:v>
                </c:pt>
                <c:pt idx="1">
                  <c:v>0</c:v>
                </c:pt>
                <c:pt idx="2">
                  <c:v>0.7870370370370371</c:v>
                </c:pt>
                <c:pt idx="3">
                  <c:v>0.7462462462462462</c:v>
                </c:pt>
                <c:pt idx="4">
                  <c:v>0.8514851485148515</c:v>
                </c:pt>
                <c:pt idx="5">
                  <c:v>0.625</c:v>
                </c:pt>
                <c:pt idx="6">
                  <c:v>0.3333333333333333</c:v>
                </c:pt>
                <c:pt idx="7">
                  <c:v>0.6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0.4444444444444444</c:v>
                </c:pt>
                <c:pt idx="16">
                  <c:v>0.25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0.43478260869565216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9c_rinnavähk!$A$5:$B$26</c:f>
              <c:multiLvlStrCache/>
            </c:multiLvlStrRef>
          </c:cat>
          <c:val>
            <c:numRef>
              <c:f>'Aastate andmed_rinnavähk'!$G$4:$G$25</c:f>
              <c:numCache>
                <c:ptCount val="22"/>
                <c:pt idx="0">
                  <c:v>0.7453646477132262</c:v>
                </c:pt>
                <c:pt idx="1">
                  <c:v>0.7453646477132262</c:v>
                </c:pt>
                <c:pt idx="2">
                  <c:v>0.7453646477132262</c:v>
                </c:pt>
                <c:pt idx="3">
                  <c:v>0.7453646477132262</c:v>
                </c:pt>
                <c:pt idx="4">
                  <c:v>0.7453646477132262</c:v>
                </c:pt>
                <c:pt idx="5">
                  <c:v>0.7453646477132262</c:v>
                </c:pt>
                <c:pt idx="6">
                  <c:v>0.7453646477132262</c:v>
                </c:pt>
                <c:pt idx="7">
                  <c:v>0.7453646477132262</c:v>
                </c:pt>
                <c:pt idx="8">
                  <c:v>0.7453646477132262</c:v>
                </c:pt>
                <c:pt idx="9">
                  <c:v>0.7453646477132262</c:v>
                </c:pt>
                <c:pt idx="10">
                  <c:v>0.7453646477132262</c:v>
                </c:pt>
                <c:pt idx="11">
                  <c:v>0.7453646477132262</c:v>
                </c:pt>
                <c:pt idx="12">
                  <c:v>0.7453646477132262</c:v>
                </c:pt>
                <c:pt idx="13">
                  <c:v>0.7453646477132262</c:v>
                </c:pt>
                <c:pt idx="14">
                  <c:v>0.7453646477132262</c:v>
                </c:pt>
                <c:pt idx="15">
                  <c:v>0.7453646477132262</c:v>
                </c:pt>
                <c:pt idx="16">
                  <c:v>0.7453646477132262</c:v>
                </c:pt>
                <c:pt idx="17">
                  <c:v>0.7453646477132262</c:v>
                </c:pt>
                <c:pt idx="18">
                  <c:v>0.7453646477132262</c:v>
                </c:pt>
                <c:pt idx="19">
                  <c:v>0.7453646477132262</c:v>
                </c:pt>
                <c:pt idx="20">
                  <c:v>0.7453646477132262</c:v>
                </c:pt>
                <c:pt idx="21">
                  <c:v>0.7453646477132262</c:v>
                </c:pt>
              </c:numCache>
            </c:numRef>
          </c:val>
          <c:smooth val="0"/>
        </c:ser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944"/>
          <c:w val="0.911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875"/>
          <c:h val="0.9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9d_emakakaelavähk!$K$5:$K$26</c:f>
                <c:numCache>
                  <c:ptCount val="22"/>
                  <c:pt idx="0">
                    <c:v>0.1261428571428571</c:v>
                  </c:pt>
                  <c:pt idx="1">
                    <c:v>0</c:v>
                  </c:pt>
                  <c:pt idx="2">
                    <c:v>0.16835483870967738</c:v>
                  </c:pt>
                  <c:pt idx="3">
                    <c:v>0.10833333333333339</c:v>
                  </c:pt>
                  <c:pt idx="4">
                    <c:v>0.13306451612903225</c:v>
                  </c:pt>
                  <c:pt idx="5">
                    <c:v>0.35766666666666663</c:v>
                  </c:pt>
                  <c:pt idx="6">
                    <c:v>0.1801176470588235</c:v>
                  </c:pt>
                  <c:pt idx="7">
                    <c:v>0.19972727272727275</c:v>
                  </c:pt>
                  <c:pt idx="8">
                    <c:v>0.10552941176470587</c:v>
                  </c:pt>
                  <c:pt idx="9">
                    <c:v>0.945</c:v>
                  </c:pt>
                  <c:pt idx="10">
                    <c:v>0</c:v>
                  </c:pt>
                  <c:pt idx="11">
                    <c:v>0.32700000000000007</c:v>
                  </c:pt>
                  <c:pt idx="12">
                    <c:v>0.406</c:v>
                  </c:pt>
                  <c:pt idx="13">
                    <c:v>0.5009999999999999</c:v>
                  </c:pt>
                  <c:pt idx="14">
                    <c:v>0.42999999999999994</c:v>
                  </c:pt>
                  <c:pt idx="15">
                    <c:v>0.531</c:v>
                  </c:pt>
                  <c:pt idx="16">
                    <c:v>0</c:v>
                  </c:pt>
                  <c:pt idx="17">
                    <c:v>0.69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0.406</c:v>
                  </c:pt>
                  <c:pt idx="21">
                    <c:v>0.1835</c:v>
                  </c:pt>
                </c:numCache>
              </c:numRef>
            </c:plus>
            <c:minus>
              <c:numRef>
                <c:f>9d_emakakaelavähk!$J$5:$J$26</c:f>
                <c:numCache>
                  <c:ptCount val="22"/>
                  <c:pt idx="0">
                    <c:v>0.17885714285714294</c:v>
                  </c:pt>
                  <c:pt idx="1">
                    <c:v>0</c:v>
                  </c:pt>
                  <c:pt idx="2">
                    <c:v>0.1876451612903226</c:v>
                  </c:pt>
                  <c:pt idx="3">
                    <c:v>0.1276666666666666</c:v>
                  </c:pt>
                  <c:pt idx="4">
                    <c:v>0.1909354838709677</c:v>
                  </c:pt>
                  <c:pt idx="5">
                    <c:v>0.24333333333333332</c:v>
                  </c:pt>
                  <c:pt idx="6">
                    <c:v>0.2648823529411765</c:v>
                  </c:pt>
                  <c:pt idx="7">
                    <c:v>0.3342727272727273</c:v>
                  </c:pt>
                  <c:pt idx="8">
                    <c:v>0.1254705882352941</c:v>
                  </c:pt>
                  <c:pt idx="9">
                    <c:v>0</c:v>
                  </c:pt>
                  <c:pt idx="10">
                    <c:v>0.945</c:v>
                  </c:pt>
                  <c:pt idx="11">
                    <c:v>0.42999999999999994</c:v>
                  </c:pt>
                  <c:pt idx="12">
                    <c:v>0.405</c:v>
                  </c:pt>
                  <c:pt idx="13">
                    <c:v>0.09500000000000001</c:v>
                  </c:pt>
                  <c:pt idx="14">
                    <c:v>0.327</c:v>
                  </c:pt>
                  <c:pt idx="15">
                    <c:v>0.237</c:v>
                  </c:pt>
                  <c:pt idx="16">
                    <c:v>0.802</c:v>
                  </c:pt>
                  <c:pt idx="17">
                    <c:v>0</c:v>
                  </c:pt>
                  <c:pt idx="18">
                    <c:v>0.802</c:v>
                  </c:pt>
                  <c:pt idx="19">
                    <c:v>0</c:v>
                  </c:pt>
                  <c:pt idx="20">
                    <c:v>0.405</c:v>
                  </c:pt>
                  <c:pt idx="21">
                    <c:v>0.16949999999999998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9d_emakakaelavähk!$A$5:$B$26</c:f>
              <c:multiLvlStrCache/>
            </c:multiLvlStrRef>
          </c:cat>
          <c:val>
            <c:numRef>
              <c:f>9d_emakakaelavähk!$E$5:$E$26</c:f>
              <c:numCache/>
            </c:numRef>
          </c:val>
        </c:ser>
        <c:gapWidth val="75"/>
        <c:axId val="21493896"/>
        <c:axId val="59227337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9d_emakakaelavähk!$A$5:$B$26</c:f>
              <c:multiLvlStrCache/>
            </c:multiLvlStrRef>
          </c:cat>
          <c:val>
            <c:numRef>
              <c:f>9d_emakakaelavähk!$G$5:$G$26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andmed_emakakaelavähk'!$D$3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9d_emakakaelavähk!$A$5:$B$26</c:f>
              <c:multiLvlStrCache/>
            </c:multiLvlStrRef>
          </c:cat>
          <c:val>
            <c:numRef>
              <c:f>'Aastate andmed_emakakaelavähk'!$D$4:$D$25</c:f>
              <c:numCache>
                <c:ptCount val="22"/>
                <c:pt idx="0">
                  <c:v>0.6666666666666666</c:v>
                </c:pt>
                <c:pt idx="1">
                  <c:v>0</c:v>
                </c:pt>
                <c:pt idx="2">
                  <c:v>0.47619047619047616</c:v>
                </c:pt>
                <c:pt idx="3">
                  <c:v>0.56</c:v>
                </c:pt>
                <c:pt idx="4">
                  <c:v>0.5555555555555556</c:v>
                </c:pt>
                <c:pt idx="5">
                  <c:v>0.16666666666666666</c:v>
                </c:pt>
                <c:pt idx="6">
                  <c:v>0.7727272727272727</c:v>
                </c:pt>
                <c:pt idx="7">
                  <c:v>0.5384615384615384</c:v>
                </c:pt>
                <c:pt idx="8">
                  <c:v>0.5882352941176471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</c:v>
                </c:pt>
                <c:pt idx="15">
                  <c:v>0.6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0.5</c:v>
                </c:pt>
                <c:pt idx="20">
                  <c:v>0.6666666666666666</c:v>
                </c:pt>
                <c:pt idx="21">
                  <c:v>0.4444444444444444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9d_emakakaelavähk!$A$5:$B$26</c:f>
              <c:multiLvlStrCache/>
            </c:multiLvlStrRef>
          </c:cat>
          <c:val>
            <c:numRef>
              <c:f>'Aastate andmed_emakakaelavähk'!$G$4:$G$25</c:f>
              <c:numCache>
                <c:ptCount val="22"/>
                <c:pt idx="0">
                  <c:v>0.5529411764705883</c:v>
                </c:pt>
                <c:pt idx="1">
                  <c:v>0.5529411764705883</c:v>
                </c:pt>
                <c:pt idx="2">
                  <c:v>0.5529411764705883</c:v>
                </c:pt>
                <c:pt idx="3">
                  <c:v>0.5529411764705883</c:v>
                </c:pt>
                <c:pt idx="4">
                  <c:v>0.5529411764705883</c:v>
                </c:pt>
                <c:pt idx="5">
                  <c:v>0.5529411764705883</c:v>
                </c:pt>
                <c:pt idx="6">
                  <c:v>0.5529411764705883</c:v>
                </c:pt>
                <c:pt idx="7">
                  <c:v>0.5529411764705883</c:v>
                </c:pt>
                <c:pt idx="8">
                  <c:v>0.5529411764705883</c:v>
                </c:pt>
                <c:pt idx="9">
                  <c:v>0.5529411764705883</c:v>
                </c:pt>
                <c:pt idx="10">
                  <c:v>0.5529411764705883</c:v>
                </c:pt>
                <c:pt idx="11">
                  <c:v>0.5529411764705883</c:v>
                </c:pt>
                <c:pt idx="12">
                  <c:v>0.5529411764705883</c:v>
                </c:pt>
                <c:pt idx="13">
                  <c:v>0.5529411764705883</c:v>
                </c:pt>
                <c:pt idx="14">
                  <c:v>0.5529411764705883</c:v>
                </c:pt>
                <c:pt idx="15">
                  <c:v>0.5529411764705883</c:v>
                </c:pt>
                <c:pt idx="16">
                  <c:v>0.5529411764705883</c:v>
                </c:pt>
                <c:pt idx="17">
                  <c:v>0.5529411764705883</c:v>
                </c:pt>
                <c:pt idx="18">
                  <c:v>0.5529411764705883</c:v>
                </c:pt>
                <c:pt idx="19">
                  <c:v>0.5529411764705883</c:v>
                </c:pt>
                <c:pt idx="20">
                  <c:v>0.5529411764705883</c:v>
                </c:pt>
                <c:pt idx="21">
                  <c:v>0.5529411764705883</c:v>
                </c:pt>
              </c:numCache>
            </c:numRef>
          </c:val>
          <c:smooth val="0"/>
        </c:ser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475"/>
          <c:w val="0.912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9"/>
          <c:h val="0.9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9e_emakakehavähk!$K$5:$K$26</c:f>
                <c:numCache>
                  <c:ptCount val="22"/>
                  <c:pt idx="0">
                    <c:v>0.12705128205128202</c:v>
                  </c:pt>
                  <c:pt idx="1">
                    <c:v>0</c:v>
                  </c:pt>
                  <c:pt idx="2">
                    <c:v>0.1494285714285714</c:v>
                  </c:pt>
                  <c:pt idx="3">
                    <c:v>0.10809876543209884</c:v>
                  </c:pt>
                  <c:pt idx="4">
                    <c:v>0.022809523809523835</c:v>
                  </c:pt>
                  <c:pt idx="5">
                    <c:v>0.09211111111111114</c:v>
                  </c:pt>
                  <c:pt idx="6">
                    <c:v>0.07799999999999996</c:v>
                  </c:pt>
                  <c:pt idx="7">
                    <c:v>0.12747619047619052</c:v>
                  </c:pt>
                  <c:pt idx="8">
                    <c:v>0.04417355371900822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0.42999999999999994</c:v>
                  </c:pt>
                  <c:pt idx="13">
                    <c:v>0</c:v>
                  </c:pt>
                  <c:pt idx="14">
                    <c:v>0.5416666666666667</c:v>
                  </c:pt>
                  <c:pt idx="15">
                    <c:v>0.12684615384615383</c:v>
                  </c:pt>
                  <c:pt idx="16">
                    <c:v>0</c:v>
                  </c:pt>
                  <c:pt idx="17">
                    <c:v>0.14981818181818174</c:v>
                  </c:pt>
                  <c:pt idx="18">
                    <c:v>0</c:v>
                  </c:pt>
                  <c:pt idx="19">
                    <c:v>0.69</c:v>
                  </c:pt>
                  <c:pt idx="20">
                    <c:v>0.14981818181818174</c:v>
                  </c:pt>
                  <c:pt idx="21">
                    <c:v>0.10199999999999998</c:v>
                  </c:pt>
                </c:numCache>
              </c:numRef>
            </c:plus>
            <c:minus>
              <c:numRef>
                <c:f>9e_emakakehavähk!$J$5:$J$26</c:f>
                <c:numCache>
                  <c:ptCount val="22"/>
                  <c:pt idx="0">
                    <c:v>0.1689487179487179</c:v>
                  </c:pt>
                  <c:pt idx="1">
                    <c:v>0</c:v>
                  </c:pt>
                  <c:pt idx="2">
                    <c:v>0.13757142857142857</c:v>
                  </c:pt>
                  <c:pt idx="3">
                    <c:v>0.11490123456790119</c:v>
                  </c:pt>
                  <c:pt idx="4">
                    <c:v>0.11719047619047618</c:v>
                  </c:pt>
                  <c:pt idx="5">
                    <c:v>0.24988888888888883</c:v>
                  </c:pt>
                  <c:pt idx="6">
                    <c:v>0.15100000000000002</c:v>
                  </c:pt>
                  <c:pt idx="7">
                    <c:v>0.23552380952380958</c:v>
                  </c:pt>
                  <c:pt idx="8">
                    <c:v>0.07082644628099177</c:v>
                  </c:pt>
                  <c:pt idx="9">
                    <c:v>0.802</c:v>
                  </c:pt>
                  <c:pt idx="10">
                    <c:v>0.945</c:v>
                  </c:pt>
                  <c:pt idx="11">
                    <c:v>0.5369999999999999</c:v>
                  </c:pt>
                  <c:pt idx="12">
                    <c:v>0.327</c:v>
                  </c:pt>
                  <c:pt idx="13">
                    <c:v>0</c:v>
                  </c:pt>
                  <c:pt idx="14">
                    <c:v>0.3153333333333333</c:v>
                  </c:pt>
                  <c:pt idx="15">
                    <c:v>0.3091538461538461</c:v>
                  </c:pt>
                  <c:pt idx="16">
                    <c:v>0.945</c:v>
                  </c:pt>
                  <c:pt idx="17">
                    <c:v>0.34018181818181825</c:v>
                  </c:pt>
                  <c:pt idx="18">
                    <c:v>0.945</c:v>
                  </c:pt>
                  <c:pt idx="19">
                    <c:v>0</c:v>
                  </c:pt>
                  <c:pt idx="20">
                    <c:v>0.34018181818181825</c:v>
                  </c:pt>
                  <c:pt idx="21">
                    <c:v>0.136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9e_emakakehavähk!$A$5:$B$26</c:f>
              <c:multiLvlStrCache/>
            </c:multiLvlStrRef>
          </c:cat>
          <c:val>
            <c:numRef>
              <c:f>9e_emakakehavähk!$E$5:$E$26</c:f>
              <c:numCache/>
            </c:numRef>
          </c:val>
        </c:ser>
        <c:gapWidth val="75"/>
        <c:axId val="63283986"/>
        <c:axId val="3268496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9e_emakakehavähk!$A$5:$B$26</c:f>
              <c:multiLvlStrCache/>
            </c:multiLvlStrRef>
          </c:cat>
          <c:val>
            <c:numRef>
              <c:f>9e_emakakehavähk!$G$5:$G$26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andmed_emakakehavähk'!$D$3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9e_emakakehavähk!$A$5:$B$26</c:f>
              <c:multiLvlStrCache/>
            </c:multiLvlStrRef>
          </c:cat>
          <c:val>
            <c:numRef>
              <c:f>'Aastate andmed_emakakehavähk'!$D$4:$D$25</c:f>
              <c:numCache>
                <c:ptCount val="22"/>
                <c:pt idx="0">
                  <c:v>0.8775510204081632</c:v>
                </c:pt>
                <c:pt idx="1">
                  <c:v>0</c:v>
                </c:pt>
                <c:pt idx="2">
                  <c:v>0.5581395348837209</c:v>
                </c:pt>
                <c:pt idx="3">
                  <c:v>0.7282608695652174</c:v>
                </c:pt>
                <c:pt idx="4">
                  <c:v>0.8571428571428571</c:v>
                </c:pt>
                <c:pt idx="5">
                  <c:v>0.6363636363636364</c:v>
                </c:pt>
                <c:pt idx="6">
                  <c:v>0.7954545454545454</c:v>
                </c:pt>
                <c:pt idx="7">
                  <c:v>0.8</c:v>
                </c:pt>
                <c:pt idx="8">
                  <c:v>0.7954545454545454</c:v>
                </c:pt>
                <c:pt idx="9">
                  <c:v>0</c:v>
                </c:pt>
                <c:pt idx="10">
                  <c:v>0.3333333333333333</c:v>
                </c:pt>
                <c:pt idx="11">
                  <c:v>1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0.7142857142857143</c:v>
                </c:pt>
                <c:pt idx="16">
                  <c:v>0.6666666666666666</c:v>
                </c:pt>
                <c:pt idx="17">
                  <c:v>0.6470588235294118</c:v>
                </c:pt>
                <c:pt idx="18">
                  <c:v>0</c:v>
                </c:pt>
                <c:pt idx="19">
                  <c:v>1</c:v>
                </c:pt>
                <c:pt idx="20">
                  <c:v>0.75</c:v>
                </c:pt>
                <c:pt idx="21">
                  <c:v>0.5740740740740741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9e_emakakehavähk!$A$5:$B$26</c:f>
              <c:multiLvlStrCache/>
            </c:multiLvlStrRef>
          </c:cat>
          <c:val>
            <c:numRef>
              <c:f>'Aastate andmed_emakakehavähk'!$G$4:$G$25</c:f>
              <c:numCache>
                <c:ptCount val="22"/>
                <c:pt idx="0">
                  <c:v>0.7302158273381295</c:v>
                </c:pt>
                <c:pt idx="1">
                  <c:v>0.7302158273381295</c:v>
                </c:pt>
                <c:pt idx="2">
                  <c:v>0.7302158273381295</c:v>
                </c:pt>
                <c:pt idx="3">
                  <c:v>0.7302158273381295</c:v>
                </c:pt>
                <c:pt idx="4">
                  <c:v>0.7302158273381295</c:v>
                </c:pt>
                <c:pt idx="5">
                  <c:v>0.7302158273381295</c:v>
                </c:pt>
                <c:pt idx="6">
                  <c:v>0.7302158273381295</c:v>
                </c:pt>
                <c:pt idx="7">
                  <c:v>0.7302158273381295</c:v>
                </c:pt>
                <c:pt idx="8">
                  <c:v>0.7302158273381295</c:v>
                </c:pt>
                <c:pt idx="9">
                  <c:v>0.7302158273381295</c:v>
                </c:pt>
                <c:pt idx="10">
                  <c:v>0.7302158273381295</c:v>
                </c:pt>
                <c:pt idx="11">
                  <c:v>0.7302158273381295</c:v>
                </c:pt>
                <c:pt idx="12">
                  <c:v>0.7302158273381295</c:v>
                </c:pt>
                <c:pt idx="13">
                  <c:v>0.7302158273381295</c:v>
                </c:pt>
                <c:pt idx="14">
                  <c:v>0.7302158273381295</c:v>
                </c:pt>
                <c:pt idx="15">
                  <c:v>0.7302158273381295</c:v>
                </c:pt>
                <c:pt idx="16">
                  <c:v>0.7302158273381295</c:v>
                </c:pt>
                <c:pt idx="17">
                  <c:v>0.7302158273381295</c:v>
                </c:pt>
                <c:pt idx="18">
                  <c:v>0.7302158273381295</c:v>
                </c:pt>
                <c:pt idx="19">
                  <c:v>0.7302158273381295</c:v>
                </c:pt>
                <c:pt idx="20">
                  <c:v>0.7302158273381295</c:v>
                </c:pt>
                <c:pt idx="21">
                  <c:v>0.7302158273381295</c:v>
                </c:pt>
              </c:numCache>
            </c:numRef>
          </c:val>
          <c:smooth val="0"/>
        </c:ser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325"/>
          <c:w val="0.911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85"/>
          <c:h val="0.9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9f_munasarjavähk!$K$5:$K$26</c:f>
                <c:numCache>
                  <c:ptCount val="22"/>
                  <c:pt idx="0">
                    <c:v>0.09985507246376812</c:v>
                  </c:pt>
                  <c:pt idx="1">
                    <c:v>0</c:v>
                  </c:pt>
                  <c:pt idx="2">
                    <c:v>0.1795714285714286</c:v>
                  </c:pt>
                  <c:pt idx="3">
                    <c:v>0.09299999999999997</c:v>
                  </c:pt>
                  <c:pt idx="4">
                    <c:v>0.1192432432432432</c:v>
                  </c:pt>
                  <c:pt idx="5">
                    <c:v>0.531</c:v>
                  </c:pt>
                  <c:pt idx="6">
                    <c:v>0.12747619047619052</c:v>
                  </c:pt>
                  <c:pt idx="7">
                    <c:v>0.42999999999999994</c:v>
                  </c:pt>
                  <c:pt idx="8">
                    <c:v>0.1005820895522388</c:v>
                  </c:pt>
                  <c:pt idx="9">
                    <c:v>0</c:v>
                  </c:pt>
                  <c:pt idx="10">
                    <c:v>0.945</c:v>
                  </c:pt>
                  <c:pt idx="11">
                    <c:v>0.21699999999999997</c:v>
                  </c:pt>
                  <c:pt idx="12">
                    <c:v>0.945</c:v>
                  </c:pt>
                  <c:pt idx="13">
                    <c:v>0</c:v>
                  </c:pt>
                  <c:pt idx="14">
                    <c:v>0.802</c:v>
                  </c:pt>
                  <c:pt idx="15">
                    <c:v>0.40800000000000003</c:v>
                  </c:pt>
                  <c:pt idx="16">
                    <c:v>0.5416666666666667</c:v>
                  </c:pt>
                  <c:pt idx="17">
                    <c:v>0.945</c:v>
                  </c:pt>
                  <c:pt idx="18">
                    <c:v>0.945</c:v>
                  </c:pt>
                  <c:pt idx="19">
                    <c:v>0.406</c:v>
                  </c:pt>
                  <c:pt idx="20">
                    <c:v>0.5416666666666667</c:v>
                  </c:pt>
                  <c:pt idx="21">
                    <c:v>0.21433333333333332</c:v>
                  </c:pt>
                </c:numCache>
              </c:numRef>
            </c:plus>
            <c:minus>
              <c:numRef>
                <c:f>9f_munasarjavähk!$J$5:$J$26</c:f>
                <c:numCache>
                  <c:ptCount val="22"/>
                  <c:pt idx="0">
                    <c:v>0.12314492753623196</c:v>
                  </c:pt>
                  <c:pt idx="1">
                    <c:v>0.945</c:v>
                  </c:pt>
                  <c:pt idx="2">
                    <c:v>0.15142857142857144</c:v>
                  </c:pt>
                  <c:pt idx="3">
                    <c:v>0.09999999999999998</c:v>
                  </c:pt>
                  <c:pt idx="4">
                    <c:v>0.17175675675675683</c:v>
                  </c:pt>
                  <c:pt idx="5">
                    <c:v>0.2368</c:v>
                  </c:pt>
                  <c:pt idx="6">
                    <c:v>0.23552380952380958</c:v>
                  </c:pt>
                  <c:pt idx="7">
                    <c:v>0.327</c:v>
                  </c:pt>
                  <c:pt idx="8">
                    <c:v>0.12541791044776118</c:v>
                  </c:pt>
                  <c:pt idx="9">
                    <c:v>0.945</c:v>
                  </c:pt>
                  <c:pt idx="10">
                    <c:v>0</c:v>
                  </c:pt>
                  <c:pt idx="11">
                    <c:v>0.531</c:v>
                  </c:pt>
                  <c:pt idx="12">
                    <c:v>0</c:v>
                  </c:pt>
                  <c:pt idx="13">
                    <c:v>0.945</c:v>
                  </c:pt>
                  <c:pt idx="14">
                    <c:v>0</c:v>
                  </c:pt>
                  <c:pt idx="15">
                    <c:v>0.40800000000000003</c:v>
                  </c:pt>
                  <c:pt idx="16">
                    <c:v>0.3153333333333333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0.405</c:v>
                  </c:pt>
                  <c:pt idx="20">
                    <c:v>0.3153333333333333</c:v>
                  </c:pt>
                  <c:pt idx="21">
                    <c:v>0.18866666666666668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9f_munasarjavähk!$A$5:$B$26</c:f>
              <c:multiLvlStrCache/>
            </c:multiLvlStrRef>
          </c:cat>
          <c:val>
            <c:numRef>
              <c:f>9f_munasarjavähk!$E$5:$E$26</c:f>
              <c:numCache/>
            </c:numRef>
          </c:val>
        </c:ser>
        <c:gapWidth val="75"/>
        <c:axId val="25729212"/>
        <c:axId val="30236317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9f_munasarjavähk!$A$5:$B$26</c:f>
              <c:multiLvlStrCache/>
            </c:multiLvlStrRef>
          </c:cat>
          <c:val>
            <c:numRef>
              <c:f>9f_munasarjavähk!$G$5:$G$26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andmed_munasarjavähk'!$D$3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9f_munasarjavähk!$A$5:$B$26</c:f>
              <c:multiLvlStrCache/>
            </c:multiLvlStrRef>
          </c:cat>
          <c:val>
            <c:numRef>
              <c:f>'Aastate andmed_munasarjavähk'!$D$4:$D$25</c:f>
              <c:numCache>
                <c:ptCount val="22"/>
                <c:pt idx="0">
                  <c:v>0.8387096774193549</c:v>
                </c:pt>
                <c:pt idx="1">
                  <c:v>0</c:v>
                </c:pt>
                <c:pt idx="2">
                  <c:v>0.6285714285714286</c:v>
                </c:pt>
                <c:pt idx="3">
                  <c:v>0.7628865979381443</c:v>
                </c:pt>
                <c:pt idx="4">
                  <c:v>0.7560975609756098</c:v>
                </c:pt>
                <c:pt idx="5">
                  <c:v>0.625</c:v>
                </c:pt>
                <c:pt idx="6">
                  <c:v>0.8928571428571429</c:v>
                </c:pt>
                <c:pt idx="7">
                  <c:v>1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0.2857142857142857</c:v>
                </c:pt>
                <c:pt idx="16">
                  <c:v>0.5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0.2857142857142857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9f_munasarjavähk!$A$5:$B$26</c:f>
              <c:multiLvlStrCache/>
            </c:multiLvlStrRef>
          </c:cat>
          <c:val>
            <c:numRef>
              <c:f>'Aastate andmed_munasarjavähk'!$G$4:$G$25</c:f>
              <c:numCache>
                <c:ptCount val="22"/>
                <c:pt idx="0">
                  <c:v>0.7272727272727273</c:v>
                </c:pt>
                <c:pt idx="1">
                  <c:v>0.7272727272727273</c:v>
                </c:pt>
                <c:pt idx="2">
                  <c:v>0.7272727272727273</c:v>
                </c:pt>
                <c:pt idx="3">
                  <c:v>0.7272727272727273</c:v>
                </c:pt>
                <c:pt idx="4">
                  <c:v>0.7272727272727273</c:v>
                </c:pt>
                <c:pt idx="5">
                  <c:v>0.7272727272727273</c:v>
                </c:pt>
                <c:pt idx="6">
                  <c:v>0.7272727272727273</c:v>
                </c:pt>
                <c:pt idx="7">
                  <c:v>0.7272727272727273</c:v>
                </c:pt>
                <c:pt idx="8">
                  <c:v>0.7272727272727273</c:v>
                </c:pt>
                <c:pt idx="9">
                  <c:v>0.7272727272727273</c:v>
                </c:pt>
                <c:pt idx="10">
                  <c:v>0.7272727272727273</c:v>
                </c:pt>
                <c:pt idx="11">
                  <c:v>0.7272727272727273</c:v>
                </c:pt>
                <c:pt idx="12">
                  <c:v>0.7272727272727273</c:v>
                </c:pt>
                <c:pt idx="13">
                  <c:v>0.7272727272727273</c:v>
                </c:pt>
                <c:pt idx="14">
                  <c:v>0.7272727272727273</c:v>
                </c:pt>
                <c:pt idx="15">
                  <c:v>0.7272727272727273</c:v>
                </c:pt>
                <c:pt idx="16">
                  <c:v>0.7272727272727273</c:v>
                </c:pt>
                <c:pt idx="17">
                  <c:v>0.7272727272727273</c:v>
                </c:pt>
                <c:pt idx="18">
                  <c:v>0.7272727272727273</c:v>
                </c:pt>
                <c:pt idx="19">
                  <c:v>0.7272727272727273</c:v>
                </c:pt>
                <c:pt idx="20">
                  <c:v>0.7272727272727273</c:v>
                </c:pt>
                <c:pt idx="21">
                  <c:v>0.7272727272727273</c:v>
                </c:pt>
              </c:numCache>
            </c:numRef>
          </c:val>
          <c:smooth val="0"/>
        </c:ser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9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325"/>
          <c:w val="0.914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28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5495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2016.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01.01.-31.12.2016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http://www.haigekassa.ee/sites/default/files/HVA-aruanne/9abcdef_vahiravi_patsiendile_raviplaani_koostamine_ekspertkomisjoni_poolt.x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https://www.haigekassa.ee/sites/default/files/uuringud_aruanded/tagasiside_aruanded/9_onko_konsiilium-2.xls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https://www.haigekassa.ee/uploads/userfiles/9_onko_konsiilium_2013.xls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180975</xdr:rowOff>
    </xdr:from>
    <xdr:to>
      <xdr:col>22</xdr:col>
      <xdr:colOff>142875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8534400" y="571500"/>
        <a:ext cx="67437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2</xdr:row>
      <xdr:rowOff>38100</xdr:rowOff>
    </xdr:from>
    <xdr:to>
      <xdr:col>24</xdr:col>
      <xdr:colOff>57150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8258175" y="428625"/>
        <a:ext cx="7696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</xdr:row>
      <xdr:rowOff>152400</xdr:rowOff>
    </xdr:from>
    <xdr:to>
      <xdr:col>22</xdr:col>
      <xdr:colOff>485775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8181975" y="733425"/>
        <a:ext cx="6981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3</xdr:row>
      <xdr:rowOff>104775</xdr:rowOff>
    </xdr:from>
    <xdr:to>
      <xdr:col>22</xdr:col>
      <xdr:colOff>200025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248650" y="685800"/>
        <a:ext cx="6629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3</xdr:row>
      <xdr:rowOff>114300</xdr:rowOff>
    </xdr:from>
    <xdr:to>
      <xdr:col>23</xdr:col>
      <xdr:colOff>581025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9124950" y="695325"/>
        <a:ext cx="67437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123825</xdr:rowOff>
    </xdr:from>
    <xdr:to>
      <xdr:col>17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133975" y="514350"/>
        <a:ext cx="6619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J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2.7109375" style="0" customWidth="1"/>
    <col min="8" max="8" width="9.7109375" style="0" customWidth="1"/>
    <col min="9" max="9" width="12.57421875" style="0" customWidth="1"/>
  </cols>
  <sheetData>
    <row r="1" ht="15.75">
      <c r="A1" s="2" t="s">
        <v>33</v>
      </c>
    </row>
    <row r="3" spans="1:6" ht="75">
      <c r="A3" s="22" t="s">
        <v>20</v>
      </c>
      <c r="B3" s="22" t="s">
        <v>21</v>
      </c>
      <c r="C3" s="17" t="s">
        <v>40</v>
      </c>
      <c r="D3" s="17" t="s">
        <v>38</v>
      </c>
      <c r="E3" s="17" t="s">
        <v>37</v>
      </c>
      <c r="F3" s="28" t="s">
        <v>29</v>
      </c>
    </row>
    <row r="4" spans="1:9" ht="15">
      <c r="A4" s="33" t="s">
        <v>22</v>
      </c>
      <c r="B4" s="4" t="s">
        <v>18</v>
      </c>
      <c r="C4" s="18">
        <v>0.774818401937046</v>
      </c>
      <c r="D4" s="11">
        <v>0.7266666666666667</v>
      </c>
      <c r="E4" s="24">
        <v>0.21149425287356322</v>
      </c>
      <c r="F4" s="5">
        <v>0.0779816513761468</v>
      </c>
      <c r="G4" s="27">
        <v>0.7453646477132262</v>
      </c>
      <c r="H4" s="26">
        <v>0.40568475452196384</v>
      </c>
      <c r="I4" s="26">
        <v>0.30779054916985954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29">
        <v>0</v>
      </c>
      <c r="G5" s="27">
        <v>0.7453646477132262</v>
      </c>
      <c r="H5" s="26">
        <v>0.40568475452196384</v>
      </c>
      <c r="I5" s="26">
        <v>0.30779054916985954</v>
      </c>
    </row>
    <row r="6" spans="1:9" ht="15">
      <c r="A6" s="33"/>
      <c r="B6" s="4" t="s">
        <v>16</v>
      </c>
      <c r="C6" s="18">
        <v>0.7524752475247525</v>
      </c>
      <c r="D6" s="11">
        <v>0.7870370370370371</v>
      </c>
      <c r="E6" s="5">
        <v>0.7205882352941176</v>
      </c>
      <c r="F6" s="5">
        <v>0.6511627906976745</v>
      </c>
      <c r="G6" s="27">
        <v>0.7453646477132262</v>
      </c>
      <c r="H6" s="26">
        <v>0.40568475452196384</v>
      </c>
      <c r="I6" s="26">
        <v>0.30779054916985954</v>
      </c>
    </row>
    <row r="7" spans="1:9" ht="15">
      <c r="A7" s="33"/>
      <c r="B7" s="6" t="s">
        <v>25</v>
      </c>
      <c r="C7" s="31">
        <v>0.767479674796748</v>
      </c>
      <c r="D7" s="20">
        <v>0.7462462462462462</v>
      </c>
      <c r="E7" s="7">
        <v>0.37402190923317685</v>
      </c>
      <c r="F7" s="7">
        <v>0.2672811059907834</v>
      </c>
      <c r="G7" s="27">
        <v>0.7453646477132262</v>
      </c>
      <c r="H7" s="26">
        <v>0.40568475452196384</v>
      </c>
      <c r="I7" s="26">
        <v>0.30779054916985954</v>
      </c>
    </row>
    <row r="8" spans="1:9" ht="15">
      <c r="A8" s="33" t="s">
        <v>23</v>
      </c>
      <c r="B8" s="4" t="s">
        <v>15</v>
      </c>
      <c r="C8" s="18">
        <v>0.8936170212765957</v>
      </c>
      <c r="D8" s="11">
        <v>0.8514851485148515</v>
      </c>
      <c r="E8" s="5">
        <v>0.810126582278481</v>
      </c>
      <c r="F8" s="5">
        <v>0.7794117647058824</v>
      </c>
      <c r="G8" s="27">
        <v>0.7453646477132262</v>
      </c>
      <c r="H8" s="26">
        <v>0.40568475452196384</v>
      </c>
      <c r="I8" s="26">
        <v>0.30779054916985954</v>
      </c>
    </row>
    <row r="9" spans="1:9" ht="15">
      <c r="A9" s="33"/>
      <c r="B9" s="4" t="s">
        <v>12</v>
      </c>
      <c r="C9" s="18">
        <v>0.6666666666666666</v>
      </c>
      <c r="D9" s="11">
        <v>0.625</v>
      </c>
      <c r="E9" s="5">
        <v>0.14285714285714285</v>
      </c>
      <c r="F9" s="5">
        <v>0.2857142857142857</v>
      </c>
      <c r="G9" s="27">
        <v>0.7453646477132262</v>
      </c>
      <c r="H9" s="26">
        <v>0.40568475452196384</v>
      </c>
      <c r="I9" s="26">
        <v>0.30779054916985954</v>
      </c>
    </row>
    <row r="10" spans="1:9" ht="15">
      <c r="A10" s="33"/>
      <c r="B10" s="4" t="s">
        <v>14</v>
      </c>
      <c r="C10" s="18">
        <v>0.42857142857142855</v>
      </c>
      <c r="D10" s="11">
        <v>0.3333333333333333</v>
      </c>
      <c r="E10" s="5">
        <v>0.08333333333333333</v>
      </c>
      <c r="F10" s="5">
        <v>0.14285714285714285</v>
      </c>
      <c r="G10" s="27">
        <v>0.7453646477132262</v>
      </c>
      <c r="H10" s="26">
        <v>0.40568475452196384</v>
      </c>
      <c r="I10" s="26">
        <v>0.30779054916985954</v>
      </c>
    </row>
    <row r="11" spans="1:9" ht="15">
      <c r="A11" s="33"/>
      <c r="B11" s="4" t="s">
        <v>13</v>
      </c>
      <c r="C11" s="18">
        <v>0.75</v>
      </c>
      <c r="D11" s="11">
        <v>0.6</v>
      </c>
      <c r="E11" s="5">
        <v>0</v>
      </c>
      <c r="F11" s="5">
        <v>0</v>
      </c>
      <c r="G11" s="27">
        <v>0.7453646477132262</v>
      </c>
      <c r="H11" s="26">
        <v>0.40568475452196384</v>
      </c>
      <c r="I11" s="26">
        <v>0.30779054916985954</v>
      </c>
    </row>
    <row r="12" spans="1:9" ht="15">
      <c r="A12" s="33"/>
      <c r="B12" s="6" t="s">
        <v>26</v>
      </c>
      <c r="C12" s="31">
        <v>0.8607594936708861</v>
      </c>
      <c r="D12" s="20">
        <v>0.8</v>
      </c>
      <c r="E12" s="7">
        <v>0.6226415094339622</v>
      </c>
      <c r="F12" s="7">
        <v>0.6363636363636364</v>
      </c>
      <c r="G12" s="27">
        <v>0.7453646477132262</v>
      </c>
      <c r="H12" s="26">
        <v>0.40568475452196384</v>
      </c>
      <c r="I12" s="26">
        <v>0.30779054916985954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11">
        <v>0</v>
      </c>
      <c r="F13" s="11">
        <v>0</v>
      </c>
      <c r="G13" s="27">
        <v>0.7453646477132262</v>
      </c>
      <c r="H13" s="26">
        <v>0.40568475452196384</v>
      </c>
      <c r="I13" s="26">
        <v>0.30779054916985954</v>
      </c>
    </row>
    <row r="14" spans="1:9" ht="15">
      <c r="A14" s="33"/>
      <c r="B14" s="4" t="s">
        <v>10</v>
      </c>
      <c r="C14" s="18">
        <v>1</v>
      </c>
      <c r="D14" s="11">
        <v>0</v>
      </c>
      <c r="E14" s="11">
        <v>0</v>
      </c>
      <c r="F14" s="11">
        <v>0.8333333333333334</v>
      </c>
      <c r="G14" s="27">
        <v>0.7453646477132262</v>
      </c>
      <c r="H14" s="26">
        <v>0.40568475452196384</v>
      </c>
      <c r="I14" s="26">
        <v>0.30779054916985954</v>
      </c>
    </row>
    <row r="15" spans="1:9" ht="15">
      <c r="A15" s="33"/>
      <c r="B15" s="4" t="s">
        <v>9</v>
      </c>
      <c r="C15" s="18">
        <v>0</v>
      </c>
      <c r="D15" s="11">
        <v>0</v>
      </c>
      <c r="E15" s="5">
        <v>0</v>
      </c>
      <c r="F15" s="5">
        <v>0</v>
      </c>
      <c r="G15" s="27">
        <v>0.7453646477132262</v>
      </c>
      <c r="H15" s="26">
        <v>0.40568475452196384</v>
      </c>
      <c r="I15" s="26">
        <v>0.30779054916985954</v>
      </c>
    </row>
    <row r="16" spans="1:9" ht="15">
      <c r="A16" s="33"/>
      <c r="B16" s="4" t="s">
        <v>8</v>
      </c>
      <c r="C16" s="18">
        <v>0.2857142857142857</v>
      </c>
      <c r="D16" s="11">
        <v>1</v>
      </c>
      <c r="E16" s="5">
        <v>0.375</v>
      </c>
      <c r="F16" s="5">
        <v>0</v>
      </c>
      <c r="G16" s="27">
        <v>0.7453646477132262</v>
      </c>
      <c r="H16" s="26">
        <v>0.40568475452196384</v>
      </c>
      <c r="I16" s="26">
        <v>0.30779054916985954</v>
      </c>
    </row>
    <row r="17" spans="1:9" ht="15">
      <c r="A17" s="33"/>
      <c r="B17" s="4" t="s">
        <v>7</v>
      </c>
      <c r="C17" s="18">
        <v>1</v>
      </c>
      <c r="D17" s="11">
        <v>0</v>
      </c>
      <c r="E17" s="5">
        <v>0.25</v>
      </c>
      <c r="F17" s="5">
        <v>0</v>
      </c>
      <c r="G17" s="27">
        <v>0.7453646477132262</v>
      </c>
      <c r="H17" s="26">
        <v>0.40568475452196384</v>
      </c>
      <c r="I17" s="26">
        <v>0.30779054916985954</v>
      </c>
    </row>
    <row r="18" spans="1:9" ht="15">
      <c r="A18" s="33"/>
      <c r="B18" s="4" t="s">
        <v>6</v>
      </c>
      <c r="C18" s="18">
        <v>0.5</v>
      </c>
      <c r="D18" s="11">
        <v>0</v>
      </c>
      <c r="E18" s="5">
        <v>0</v>
      </c>
      <c r="F18" s="5">
        <v>0</v>
      </c>
      <c r="G18" s="27">
        <v>0.7453646477132262</v>
      </c>
      <c r="H18" s="26">
        <v>0.40568475452196384</v>
      </c>
      <c r="I18" s="26">
        <v>0.30779054916985954</v>
      </c>
    </row>
    <row r="19" spans="1:9" ht="15">
      <c r="A19" s="33"/>
      <c r="B19" s="4" t="s">
        <v>2</v>
      </c>
      <c r="C19" s="18">
        <v>0.6</v>
      </c>
      <c r="D19" s="11">
        <v>0.4444444444444444</v>
      </c>
      <c r="E19" s="5">
        <v>0.3333333333333333</v>
      </c>
      <c r="F19" s="5">
        <v>0.08333333333333333</v>
      </c>
      <c r="G19" s="27">
        <v>0.7453646477132262</v>
      </c>
      <c r="H19" s="26">
        <v>0.40568475452196384</v>
      </c>
      <c r="I19" s="26">
        <v>0.30779054916985954</v>
      </c>
    </row>
    <row r="20" spans="1:9" ht="15">
      <c r="A20" s="33"/>
      <c r="B20" s="4" t="s">
        <v>5</v>
      </c>
      <c r="C20" s="18">
        <v>0.5</v>
      </c>
      <c r="D20" s="11">
        <v>0.25</v>
      </c>
      <c r="E20" s="5">
        <v>0</v>
      </c>
      <c r="F20" s="5">
        <v>0.6666666666666666</v>
      </c>
      <c r="G20" s="27">
        <v>0.7453646477132262</v>
      </c>
      <c r="H20" s="26">
        <v>0.40568475452196384</v>
      </c>
      <c r="I20" s="26">
        <v>0.30779054916985954</v>
      </c>
    </row>
    <row r="21" spans="1:9" ht="15">
      <c r="A21" s="33"/>
      <c r="B21" s="4" t="s">
        <v>11</v>
      </c>
      <c r="C21" s="18">
        <v>0</v>
      </c>
      <c r="D21" s="11">
        <v>0.5</v>
      </c>
      <c r="E21" s="5">
        <v>0</v>
      </c>
      <c r="F21" s="5">
        <v>0</v>
      </c>
      <c r="G21" s="27">
        <v>0.7453646477132262</v>
      </c>
      <c r="H21" s="26">
        <v>0.40568475452196384</v>
      </c>
      <c r="I21" s="26">
        <v>0.30779054916985954</v>
      </c>
    </row>
    <row r="22" spans="1:9" ht="15">
      <c r="A22" s="33"/>
      <c r="B22" s="4" t="s">
        <v>4</v>
      </c>
      <c r="C22" s="18">
        <v>0</v>
      </c>
      <c r="D22" s="11">
        <v>0</v>
      </c>
      <c r="E22" s="5">
        <v>0.5</v>
      </c>
      <c r="F22" s="5">
        <v>0</v>
      </c>
      <c r="G22" s="27">
        <v>0.7453646477132262</v>
      </c>
      <c r="H22" s="26">
        <v>0.40568475452196384</v>
      </c>
      <c r="I22" s="26">
        <v>0.30779054916985954</v>
      </c>
    </row>
    <row r="23" spans="1:9" ht="15">
      <c r="A23" s="33"/>
      <c r="B23" s="4" t="s">
        <v>1</v>
      </c>
      <c r="C23" s="18">
        <v>0</v>
      </c>
      <c r="D23" s="11">
        <v>0</v>
      </c>
      <c r="E23" s="5">
        <v>1</v>
      </c>
      <c r="F23" s="5">
        <v>0.3333333333333333</v>
      </c>
      <c r="G23" s="27">
        <v>0.7453646477132262</v>
      </c>
      <c r="H23" s="26">
        <v>0.40568475452196384</v>
      </c>
      <c r="I23" s="26">
        <v>0.30779054916985954</v>
      </c>
    </row>
    <row r="24" spans="1:9" ht="15">
      <c r="A24" s="33"/>
      <c r="B24" s="4" t="s">
        <v>0</v>
      </c>
      <c r="C24" s="18">
        <v>0</v>
      </c>
      <c r="D24" s="11">
        <v>0</v>
      </c>
      <c r="E24" s="5">
        <v>0.5</v>
      </c>
      <c r="F24" s="5">
        <v>0.6666666666666666</v>
      </c>
      <c r="G24" s="27">
        <v>0.7453646477132262</v>
      </c>
      <c r="H24" s="26">
        <v>0.40568475452196384</v>
      </c>
      <c r="I24" s="26">
        <v>0.30779054916985954</v>
      </c>
    </row>
    <row r="25" spans="1:9" ht="15">
      <c r="A25" s="33"/>
      <c r="B25" s="6" t="s">
        <v>27</v>
      </c>
      <c r="C25" s="31">
        <v>0.4444444444444444</v>
      </c>
      <c r="D25" s="20">
        <v>0.43478260869565216</v>
      </c>
      <c r="E25" s="7">
        <v>0.3103448275862069</v>
      </c>
      <c r="F25" s="7">
        <v>0.25</v>
      </c>
      <c r="G25" s="27">
        <v>0.7453646477132262</v>
      </c>
      <c r="H25" s="26">
        <v>0.40568475452196384</v>
      </c>
      <c r="I25" s="26">
        <v>0.30779054916985954</v>
      </c>
    </row>
    <row r="26" spans="1:6" ht="15">
      <c r="A26" s="6" t="s">
        <v>19</v>
      </c>
      <c r="B26" s="6"/>
      <c r="C26" s="31">
        <v>0.775</v>
      </c>
      <c r="D26" s="20">
        <v>0.7453646477132262</v>
      </c>
      <c r="E26" s="7">
        <v>0.40568475452196384</v>
      </c>
      <c r="F26" s="7">
        <v>0.30779054916985954</v>
      </c>
    </row>
    <row r="29" spans="1:10" ht="96.75" customHeight="1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413</v>
      </c>
      <c r="D30" s="8">
        <v>320</v>
      </c>
      <c r="E30" s="8">
        <v>450</v>
      </c>
      <c r="F30" s="8">
        <v>327</v>
      </c>
      <c r="G30" s="8">
        <v>435</v>
      </c>
      <c r="H30" s="8">
        <v>92</v>
      </c>
      <c r="I30" s="8">
        <v>436</v>
      </c>
      <c r="J30" s="8">
        <v>34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202</v>
      </c>
      <c r="D32" s="8">
        <v>152</v>
      </c>
      <c r="E32" s="8">
        <v>216</v>
      </c>
      <c r="F32" s="8">
        <v>170</v>
      </c>
      <c r="G32" s="8">
        <v>204</v>
      </c>
      <c r="H32" s="8">
        <v>147</v>
      </c>
      <c r="I32" s="8">
        <v>215</v>
      </c>
      <c r="J32" s="8">
        <v>140</v>
      </c>
    </row>
    <row r="33" spans="1:10" ht="15">
      <c r="A33" s="33"/>
      <c r="B33" s="6" t="s">
        <v>25</v>
      </c>
      <c r="C33" s="9">
        <f>SUM(C30:C32)</f>
        <v>615</v>
      </c>
      <c r="D33" s="9">
        <f>SUM(D30:D32)</f>
        <v>472</v>
      </c>
      <c r="E33" s="9">
        <v>666</v>
      </c>
      <c r="F33" s="9">
        <v>497</v>
      </c>
      <c r="G33" s="9">
        <v>639</v>
      </c>
      <c r="H33" s="9">
        <v>239</v>
      </c>
      <c r="I33" s="9">
        <v>651</v>
      </c>
      <c r="J33" s="9">
        <v>174</v>
      </c>
    </row>
    <row r="34" spans="1:10" ht="15">
      <c r="A34" s="33" t="s">
        <v>23</v>
      </c>
      <c r="B34" s="4" t="s">
        <v>15</v>
      </c>
      <c r="C34" s="8">
        <v>141</v>
      </c>
      <c r="D34" s="8">
        <v>126</v>
      </c>
      <c r="E34" s="8">
        <v>101</v>
      </c>
      <c r="F34" s="8">
        <v>86</v>
      </c>
      <c r="G34" s="8">
        <v>79</v>
      </c>
      <c r="H34" s="8">
        <v>64</v>
      </c>
      <c r="I34" s="8">
        <v>68</v>
      </c>
      <c r="J34" s="8">
        <v>53</v>
      </c>
    </row>
    <row r="35" spans="1:10" ht="15">
      <c r="A35" s="33"/>
      <c r="B35" s="4" t="s">
        <v>12</v>
      </c>
      <c r="C35" s="8">
        <v>6</v>
      </c>
      <c r="D35" s="8">
        <v>4</v>
      </c>
      <c r="E35" s="8">
        <v>8</v>
      </c>
      <c r="F35" s="8">
        <v>5</v>
      </c>
      <c r="G35" s="8">
        <v>7</v>
      </c>
      <c r="H35" s="8">
        <v>1</v>
      </c>
      <c r="I35" s="8">
        <v>7</v>
      </c>
      <c r="J35" s="8">
        <v>2</v>
      </c>
    </row>
    <row r="36" spans="1:10" ht="15">
      <c r="A36" s="33"/>
      <c r="B36" s="4" t="s">
        <v>14</v>
      </c>
      <c r="C36" s="8">
        <v>7</v>
      </c>
      <c r="D36" s="8">
        <v>3</v>
      </c>
      <c r="E36" s="8">
        <v>6</v>
      </c>
      <c r="F36" s="8">
        <v>2</v>
      </c>
      <c r="G36" s="8">
        <v>12</v>
      </c>
      <c r="H36" s="8">
        <v>1</v>
      </c>
      <c r="I36" s="8">
        <v>7</v>
      </c>
      <c r="J36" s="8">
        <v>1</v>
      </c>
    </row>
    <row r="37" spans="1:10" ht="15">
      <c r="A37" s="33"/>
      <c r="B37" s="4" t="s">
        <v>13</v>
      </c>
      <c r="C37" s="8">
        <v>4</v>
      </c>
      <c r="D37" s="8">
        <v>3</v>
      </c>
      <c r="E37" s="8">
        <v>5</v>
      </c>
      <c r="F37" s="8">
        <v>3</v>
      </c>
      <c r="G37" s="8">
        <v>8</v>
      </c>
      <c r="H37" s="8">
        <v>0</v>
      </c>
      <c r="I37" s="8">
        <v>6</v>
      </c>
      <c r="J37" s="8">
        <v>0</v>
      </c>
    </row>
    <row r="38" spans="1:10" ht="15">
      <c r="A38" s="33"/>
      <c r="B38" s="6" t="s">
        <v>26</v>
      </c>
      <c r="C38" s="9">
        <f>SUM(C34:C37)</f>
        <v>158</v>
      </c>
      <c r="D38" s="9">
        <f>SUM(D34:D37)</f>
        <v>136</v>
      </c>
      <c r="E38" s="9">
        <v>120</v>
      </c>
      <c r="F38" s="9">
        <v>96</v>
      </c>
      <c r="G38" s="9">
        <v>106</v>
      </c>
      <c r="H38" s="9">
        <v>66</v>
      </c>
      <c r="I38" s="9">
        <v>88</v>
      </c>
      <c r="J38" s="9">
        <v>56</v>
      </c>
    </row>
    <row r="39" spans="1:10" ht="15">
      <c r="A39" s="33" t="s">
        <v>24</v>
      </c>
      <c r="B39" s="4" t="s">
        <v>3</v>
      </c>
      <c r="C39" s="8">
        <v>2</v>
      </c>
      <c r="D39" s="8">
        <v>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6</v>
      </c>
      <c r="J40" s="8">
        <v>5</v>
      </c>
    </row>
    <row r="41" spans="1:10" ht="15">
      <c r="A41" s="33"/>
      <c r="B41" s="4" t="s">
        <v>9</v>
      </c>
      <c r="C41" s="8">
        <v>1</v>
      </c>
      <c r="D41" s="8">
        <v>0</v>
      </c>
      <c r="E41" s="8">
        <v>0</v>
      </c>
      <c r="F41" s="8">
        <v>0</v>
      </c>
      <c r="G41" s="8">
        <v>3</v>
      </c>
      <c r="H41" s="8">
        <v>0</v>
      </c>
      <c r="I41" s="8">
        <v>2</v>
      </c>
      <c r="J41" s="8">
        <v>0</v>
      </c>
    </row>
    <row r="42" spans="1:10" ht="15">
      <c r="A42" s="33"/>
      <c r="B42" s="4" t="s">
        <v>8</v>
      </c>
      <c r="C42" s="8">
        <v>7</v>
      </c>
      <c r="D42" s="8">
        <v>2</v>
      </c>
      <c r="E42" s="8">
        <v>4</v>
      </c>
      <c r="F42" s="8">
        <v>4</v>
      </c>
      <c r="G42" s="8">
        <v>8</v>
      </c>
      <c r="H42" s="8">
        <v>3</v>
      </c>
      <c r="I42" s="8">
        <v>10</v>
      </c>
      <c r="J42" s="8">
        <v>0</v>
      </c>
    </row>
    <row r="43" spans="1:10" ht="15">
      <c r="A43" s="33"/>
      <c r="B43" s="4" t="s">
        <v>7</v>
      </c>
      <c r="C43" s="8">
        <v>1</v>
      </c>
      <c r="D43" s="8">
        <v>1</v>
      </c>
      <c r="E43" s="8">
        <v>0</v>
      </c>
      <c r="F43" s="8">
        <v>0</v>
      </c>
      <c r="G43" s="8">
        <v>4</v>
      </c>
      <c r="H43" s="8">
        <v>1</v>
      </c>
      <c r="I43" s="8">
        <v>0</v>
      </c>
      <c r="J43" s="8">
        <v>0</v>
      </c>
    </row>
    <row r="44" spans="1:10" ht="15">
      <c r="A44" s="33"/>
      <c r="B44" s="4" t="s">
        <v>6</v>
      </c>
      <c r="C44" s="8">
        <v>2</v>
      </c>
      <c r="D44" s="8">
        <v>1</v>
      </c>
      <c r="E44" s="8">
        <v>1</v>
      </c>
      <c r="F44" s="8">
        <v>0</v>
      </c>
      <c r="G44" s="8">
        <v>1</v>
      </c>
      <c r="H44" s="8">
        <v>0</v>
      </c>
      <c r="I44" s="8">
        <v>3</v>
      </c>
      <c r="J44" s="8">
        <v>0</v>
      </c>
    </row>
    <row r="45" spans="1:10" ht="15">
      <c r="A45" s="33"/>
      <c r="B45" s="4" t="s">
        <v>2</v>
      </c>
      <c r="C45" s="8">
        <v>5</v>
      </c>
      <c r="D45" s="8">
        <v>3</v>
      </c>
      <c r="E45" s="8">
        <v>9</v>
      </c>
      <c r="F45" s="8">
        <v>4</v>
      </c>
      <c r="G45" s="8">
        <v>6</v>
      </c>
      <c r="H45" s="8">
        <v>2</v>
      </c>
      <c r="I45" s="8">
        <v>12</v>
      </c>
      <c r="J45" s="8">
        <v>1</v>
      </c>
    </row>
    <row r="46" spans="1:10" ht="15">
      <c r="A46" s="33"/>
      <c r="B46" s="4" t="s">
        <v>5</v>
      </c>
      <c r="C46" s="8">
        <v>2</v>
      </c>
      <c r="D46" s="8">
        <v>1</v>
      </c>
      <c r="E46" s="8">
        <v>4</v>
      </c>
      <c r="F46" s="8">
        <v>1</v>
      </c>
      <c r="G46" s="8">
        <v>0</v>
      </c>
      <c r="H46" s="8">
        <v>0</v>
      </c>
      <c r="I46" s="8">
        <v>3</v>
      </c>
      <c r="J46" s="8">
        <v>2</v>
      </c>
    </row>
    <row r="47" spans="1:10" ht="15">
      <c r="A47" s="33"/>
      <c r="B47" s="4" t="s">
        <v>11</v>
      </c>
      <c r="C47" s="8">
        <v>2</v>
      </c>
      <c r="D47" s="8">
        <v>0</v>
      </c>
      <c r="E47" s="8">
        <v>2</v>
      </c>
      <c r="F47" s="8">
        <v>1</v>
      </c>
      <c r="G47" s="8">
        <v>2</v>
      </c>
      <c r="H47" s="8">
        <v>0</v>
      </c>
      <c r="I47" s="8">
        <v>1</v>
      </c>
      <c r="J47" s="8">
        <v>0</v>
      </c>
    </row>
    <row r="48" spans="1:10" ht="15">
      <c r="A48" s="33"/>
      <c r="B48" s="4" t="s">
        <v>4</v>
      </c>
      <c r="C48" s="8">
        <v>1</v>
      </c>
      <c r="D48" s="8">
        <v>1</v>
      </c>
      <c r="E48" s="8">
        <v>1</v>
      </c>
      <c r="F48" s="8">
        <v>0</v>
      </c>
      <c r="G48" s="8">
        <v>2</v>
      </c>
      <c r="H48" s="8">
        <v>1</v>
      </c>
      <c r="I48" s="8">
        <v>1</v>
      </c>
      <c r="J48" s="8">
        <v>0</v>
      </c>
    </row>
    <row r="49" spans="1:10" ht="15">
      <c r="A49" s="33"/>
      <c r="B49" s="4" t="s">
        <v>1</v>
      </c>
      <c r="C49" s="8">
        <v>1</v>
      </c>
      <c r="D49" s="8">
        <v>0</v>
      </c>
      <c r="E49" s="8">
        <v>1</v>
      </c>
      <c r="F49" s="8">
        <v>0</v>
      </c>
      <c r="G49" s="8">
        <v>1</v>
      </c>
      <c r="H49" s="8">
        <v>1</v>
      </c>
      <c r="I49" s="8">
        <v>3</v>
      </c>
      <c r="J49" s="8">
        <v>1</v>
      </c>
    </row>
    <row r="50" spans="1:10" ht="15">
      <c r="A50" s="33"/>
      <c r="B50" s="4" t="s">
        <v>0</v>
      </c>
      <c r="C50" s="8">
        <v>2</v>
      </c>
      <c r="D50" s="8">
        <v>0</v>
      </c>
      <c r="E50" s="8">
        <v>1</v>
      </c>
      <c r="F50" s="8">
        <v>0</v>
      </c>
      <c r="G50" s="8">
        <v>2</v>
      </c>
      <c r="H50" s="8">
        <v>1</v>
      </c>
      <c r="I50" s="8">
        <v>3</v>
      </c>
      <c r="J50" s="8">
        <v>2</v>
      </c>
    </row>
    <row r="51" spans="1:10" ht="15">
      <c r="A51" s="33"/>
      <c r="B51" s="6" t="s">
        <v>27</v>
      </c>
      <c r="C51" s="9">
        <f>SUM(C39:C50)</f>
        <v>27</v>
      </c>
      <c r="D51" s="9">
        <f>SUM(D39:D50)</f>
        <v>12</v>
      </c>
      <c r="E51" s="9">
        <v>23</v>
      </c>
      <c r="F51" s="9">
        <v>10</v>
      </c>
      <c r="G51" s="9">
        <v>29</v>
      </c>
      <c r="H51" s="9">
        <v>9</v>
      </c>
      <c r="I51" s="9">
        <v>44</v>
      </c>
      <c r="J51" s="9">
        <v>11</v>
      </c>
    </row>
    <row r="52" spans="1:10" ht="15">
      <c r="A52" s="6" t="s">
        <v>19</v>
      </c>
      <c r="B52" s="6"/>
      <c r="C52" s="9">
        <f>SUM(C33,C38,C51)</f>
        <v>800</v>
      </c>
      <c r="D52" s="9">
        <f>SUM(D33,D38,D51)</f>
        <v>620</v>
      </c>
      <c r="E52" s="9">
        <v>809</v>
      </c>
      <c r="F52" s="9">
        <v>603</v>
      </c>
      <c r="G52" s="9">
        <v>774</v>
      </c>
      <c r="H52" s="9">
        <v>314</v>
      </c>
      <c r="I52" s="9">
        <v>783</v>
      </c>
      <c r="J52" s="9">
        <v>241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1.421875" style="0" customWidth="1"/>
    <col min="8" max="8" width="10.8515625" style="0" customWidth="1"/>
    <col min="9" max="9" width="10.28125" style="0" customWidth="1"/>
    <col min="10" max="10" width="14.8515625" style="0" customWidth="1"/>
  </cols>
  <sheetData>
    <row r="1" ht="15.75">
      <c r="A1" s="2" t="s">
        <v>36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0.7428571428571429</v>
      </c>
      <c r="D4" s="11">
        <v>0.6666666666666666</v>
      </c>
      <c r="E4" s="5">
        <v>0.6756756756756757</v>
      </c>
      <c r="F4" s="5">
        <v>0.6216216216216216</v>
      </c>
      <c r="G4" s="27">
        <v>0.5529411764705883</v>
      </c>
      <c r="H4" s="26">
        <v>0.5852534562211982</v>
      </c>
      <c r="I4" s="26">
        <v>0.5969387755102041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5">
        <v>0</v>
      </c>
      <c r="G5" s="27">
        <v>0.5529411764705883</v>
      </c>
      <c r="H5" s="26">
        <v>0.5852534562211982</v>
      </c>
      <c r="I5" s="26">
        <v>0.5969387755102041</v>
      </c>
    </row>
    <row r="6" spans="1:9" ht="15">
      <c r="A6" s="33"/>
      <c r="B6" s="4" t="s">
        <v>16</v>
      </c>
      <c r="C6" s="18">
        <v>0.5806451612903226</v>
      </c>
      <c r="D6" s="11">
        <v>0.47619047619047616</v>
      </c>
      <c r="E6" s="5">
        <v>0.5</v>
      </c>
      <c r="F6" s="5">
        <v>0.4864864864864865</v>
      </c>
      <c r="G6" s="27">
        <v>0.5529411764705883</v>
      </c>
      <c r="H6" s="26">
        <v>0.5852534562211982</v>
      </c>
      <c r="I6" s="26">
        <v>0.5969387755102041</v>
      </c>
    </row>
    <row r="7" spans="1:9" ht="15">
      <c r="A7" s="33"/>
      <c r="B7" s="6" t="s">
        <v>25</v>
      </c>
      <c r="C7" s="31">
        <v>0.6666666666666666</v>
      </c>
      <c r="D7" s="20">
        <v>0.56</v>
      </c>
      <c r="E7" s="7">
        <v>0.5822784810126582</v>
      </c>
      <c r="F7" s="7">
        <v>0.5540540540540541</v>
      </c>
      <c r="G7" s="27">
        <v>0.5529411764705883</v>
      </c>
      <c r="H7" s="26">
        <v>0.5852534562211982</v>
      </c>
      <c r="I7" s="26">
        <v>0.5969387755102041</v>
      </c>
    </row>
    <row r="8" spans="1:9" ht="15">
      <c r="A8" s="33" t="s">
        <v>23</v>
      </c>
      <c r="B8" s="4" t="s">
        <v>15</v>
      </c>
      <c r="C8" s="18">
        <v>0.7419354838709677</v>
      </c>
      <c r="D8" s="11">
        <v>0.5555555555555556</v>
      </c>
      <c r="E8" s="5">
        <v>0.78125</v>
      </c>
      <c r="F8" s="5">
        <v>0.6764705882352942</v>
      </c>
      <c r="G8" s="27">
        <v>0.5529411764705883</v>
      </c>
      <c r="H8" s="26">
        <v>0.5852534562211982</v>
      </c>
      <c r="I8" s="26">
        <v>0.5969387755102041</v>
      </c>
    </row>
    <row r="9" spans="1:9" ht="15">
      <c r="A9" s="33"/>
      <c r="B9" s="4" t="s">
        <v>12</v>
      </c>
      <c r="C9" s="18">
        <v>0.3333333333333333</v>
      </c>
      <c r="D9" s="11">
        <v>0.16666666666666666</v>
      </c>
      <c r="E9" s="5">
        <v>0.4375</v>
      </c>
      <c r="F9" s="5">
        <v>0.4166666666666667</v>
      </c>
      <c r="G9" s="27">
        <v>0.5529411764705883</v>
      </c>
      <c r="H9" s="26">
        <v>0.5852534562211982</v>
      </c>
      <c r="I9" s="26">
        <v>0.5969387755102041</v>
      </c>
    </row>
    <row r="10" spans="1:9" ht="15">
      <c r="A10" s="33"/>
      <c r="B10" s="4" t="s">
        <v>14</v>
      </c>
      <c r="C10" s="18">
        <v>0.7058823529411765</v>
      </c>
      <c r="D10" s="11">
        <v>0.7727272727272727</v>
      </c>
      <c r="E10" s="5">
        <v>0.8333333333333334</v>
      </c>
      <c r="F10" s="5">
        <v>0.8695652173913043</v>
      </c>
      <c r="G10" s="27">
        <v>0.5529411764705883</v>
      </c>
      <c r="H10" s="26">
        <v>0.5852534562211982</v>
      </c>
      <c r="I10" s="26">
        <v>0.5969387755102041</v>
      </c>
    </row>
    <row r="11" spans="1:9" ht="15">
      <c r="A11" s="33"/>
      <c r="B11" s="4" t="s">
        <v>13</v>
      </c>
      <c r="C11" s="18">
        <v>0.7272727272727273</v>
      </c>
      <c r="D11" s="11">
        <v>0.5384615384615384</v>
      </c>
      <c r="E11" s="5">
        <v>0.17647058823529413</v>
      </c>
      <c r="F11" s="5">
        <v>0.3076923076923077</v>
      </c>
      <c r="G11" s="27">
        <v>0.5529411764705883</v>
      </c>
      <c r="H11" s="26">
        <v>0.5852534562211982</v>
      </c>
      <c r="I11" s="26">
        <v>0.5969387755102041</v>
      </c>
    </row>
    <row r="12" spans="1:9" ht="15">
      <c r="A12" s="33"/>
      <c r="B12" s="6" t="s">
        <v>26</v>
      </c>
      <c r="C12" s="31">
        <v>0.6764705882352942</v>
      </c>
      <c r="D12" s="20">
        <v>0.5882352941176471</v>
      </c>
      <c r="E12" s="7">
        <v>0.631578947368421</v>
      </c>
      <c r="F12" s="7">
        <v>0.6341463414634146</v>
      </c>
      <c r="G12" s="27">
        <v>0.5529411764705883</v>
      </c>
      <c r="H12" s="26">
        <v>0.5852534562211982</v>
      </c>
      <c r="I12" s="26">
        <v>0.5969387755102041</v>
      </c>
    </row>
    <row r="13" spans="1:9" ht="15">
      <c r="A13" s="33" t="s">
        <v>24</v>
      </c>
      <c r="B13" s="4" t="s">
        <v>3</v>
      </c>
      <c r="C13" s="18">
        <v>0</v>
      </c>
      <c r="D13" s="11">
        <v>1</v>
      </c>
      <c r="E13" s="5">
        <v>0.5</v>
      </c>
      <c r="F13" s="5">
        <v>0</v>
      </c>
      <c r="G13" s="27">
        <v>0.5529411764705883</v>
      </c>
      <c r="H13" s="26">
        <v>0.5852534562211982</v>
      </c>
      <c r="I13" s="26">
        <v>0.5969387755102041</v>
      </c>
    </row>
    <row r="14" spans="1:9" ht="15">
      <c r="A14" s="33"/>
      <c r="B14" s="4" t="s">
        <v>10</v>
      </c>
      <c r="C14" s="18">
        <v>1</v>
      </c>
      <c r="D14" s="11">
        <v>0</v>
      </c>
      <c r="E14" s="11">
        <v>0</v>
      </c>
      <c r="F14" s="11">
        <v>0.6666666666666666</v>
      </c>
      <c r="G14" s="27">
        <v>0.5529411764705883</v>
      </c>
      <c r="H14" s="26">
        <v>0.5852534562211982</v>
      </c>
      <c r="I14" s="26">
        <v>0.5969387755102041</v>
      </c>
    </row>
    <row r="15" spans="1:9" ht="15">
      <c r="A15" s="33"/>
      <c r="B15" s="4" t="s">
        <v>9</v>
      </c>
      <c r="C15" s="18">
        <v>0.6</v>
      </c>
      <c r="D15" s="11">
        <v>0</v>
      </c>
      <c r="E15" s="5">
        <v>0</v>
      </c>
      <c r="F15" s="5">
        <v>0.3333333333333333</v>
      </c>
      <c r="G15" s="27">
        <v>0.5529411764705883</v>
      </c>
      <c r="H15" s="26">
        <v>0.5852534562211982</v>
      </c>
      <c r="I15" s="26">
        <v>0.5969387755102041</v>
      </c>
    </row>
    <row r="16" spans="1:9" ht="15">
      <c r="A16" s="33"/>
      <c r="B16" s="4" t="s">
        <v>8</v>
      </c>
      <c r="C16" s="18">
        <v>0.5</v>
      </c>
      <c r="D16" s="11">
        <v>0</v>
      </c>
      <c r="E16" s="5">
        <v>0</v>
      </c>
      <c r="F16" s="5">
        <v>0</v>
      </c>
      <c r="G16" s="27">
        <v>0.5529411764705883</v>
      </c>
      <c r="H16" s="26">
        <v>0.5852534562211982</v>
      </c>
      <c r="I16" s="26">
        <v>0.5969387755102041</v>
      </c>
    </row>
    <row r="17" spans="1:9" ht="15">
      <c r="A17" s="33"/>
      <c r="B17" s="4" t="s">
        <v>7</v>
      </c>
      <c r="C17" s="18">
        <v>0.2</v>
      </c>
      <c r="D17" s="11">
        <v>0</v>
      </c>
      <c r="E17" s="5">
        <v>0.6</v>
      </c>
      <c r="F17" s="5">
        <v>0.6666666666666666</v>
      </c>
      <c r="G17" s="27">
        <v>0.5529411764705883</v>
      </c>
      <c r="H17" s="26">
        <v>0.5852534562211982</v>
      </c>
      <c r="I17" s="26">
        <v>0.5969387755102041</v>
      </c>
    </row>
    <row r="18" spans="1:9" ht="15">
      <c r="A18" s="33"/>
      <c r="B18" s="4" t="s">
        <v>6</v>
      </c>
      <c r="C18" s="18">
        <v>0.4</v>
      </c>
      <c r="D18" s="11">
        <v>0.3333333333333333</v>
      </c>
      <c r="E18" s="5">
        <v>0.6</v>
      </c>
      <c r="F18" s="5">
        <v>0.75</v>
      </c>
      <c r="G18" s="27">
        <v>0.5529411764705883</v>
      </c>
      <c r="H18" s="26">
        <v>0.5852534562211982</v>
      </c>
      <c r="I18" s="26">
        <v>0.5969387755102041</v>
      </c>
    </row>
    <row r="19" spans="1:9" ht="15">
      <c r="A19" s="33"/>
      <c r="B19" s="4" t="s">
        <v>2</v>
      </c>
      <c r="C19" s="18">
        <v>0.25</v>
      </c>
      <c r="D19" s="11">
        <v>0.6</v>
      </c>
      <c r="E19" s="5">
        <v>0.6666666666666666</v>
      </c>
      <c r="F19" s="5">
        <v>0.45454545454545453</v>
      </c>
      <c r="G19" s="27">
        <v>0.5529411764705883</v>
      </c>
      <c r="H19" s="26">
        <v>0.5852534562211982</v>
      </c>
      <c r="I19" s="26">
        <v>0.5969387755102041</v>
      </c>
    </row>
    <row r="20" spans="1:9" ht="15">
      <c r="A20" s="33"/>
      <c r="B20" s="4" t="s">
        <v>5</v>
      </c>
      <c r="C20" s="18">
        <v>1</v>
      </c>
      <c r="D20" s="11">
        <v>0</v>
      </c>
      <c r="E20" s="5">
        <v>1</v>
      </c>
      <c r="F20" s="5">
        <v>0</v>
      </c>
      <c r="G20" s="27">
        <v>0.5529411764705883</v>
      </c>
      <c r="H20" s="26">
        <v>0.5852534562211982</v>
      </c>
      <c r="I20" s="26">
        <v>0.5969387755102041</v>
      </c>
    </row>
    <row r="21" spans="1:9" ht="15">
      <c r="A21" s="33"/>
      <c r="B21" s="4" t="s">
        <v>11</v>
      </c>
      <c r="C21" s="18">
        <v>0</v>
      </c>
      <c r="D21" s="11">
        <v>1</v>
      </c>
      <c r="E21" s="5">
        <v>0.375</v>
      </c>
      <c r="F21" s="5">
        <v>0.6666666666666666</v>
      </c>
      <c r="G21" s="27">
        <v>0.5529411764705883</v>
      </c>
      <c r="H21" s="26">
        <v>0.5852534562211982</v>
      </c>
      <c r="I21" s="26">
        <v>0.5969387755102041</v>
      </c>
    </row>
    <row r="22" spans="1:9" ht="15">
      <c r="A22" s="33"/>
      <c r="B22" s="4" t="s">
        <v>4</v>
      </c>
      <c r="C22" s="18">
        <v>1</v>
      </c>
      <c r="D22" s="11">
        <v>0</v>
      </c>
      <c r="E22" s="5">
        <v>0.6666666666666666</v>
      </c>
      <c r="F22" s="5">
        <v>1</v>
      </c>
      <c r="G22" s="27">
        <v>0.5529411764705883</v>
      </c>
      <c r="H22" s="26">
        <v>0.5852534562211982</v>
      </c>
      <c r="I22" s="26">
        <v>0.5969387755102041</v>
      </c>
    </row>
    <row r="23" spans="1:9" ht="15">
      <c r="A23" s="33"/>
      <c r="B23" s="4" t="s">
        <v>1</v>
      </c>
      <c r="C23" s="18">
        <v>0</v>
      </c>
      <c r="D23" s="11">
        <v>0.5</v>
      </c>
      <c r="E23" s="5">
        <v>0.25</v>
      </c>
      <c r="F23" s="5">
        <v>1</v>
      </c>
      <c r="G23" s="27">
        <v>0.5529411764705883</v>
      </c>
      <c r="H23" s="26">
        <v>0.5852534562211982</v>
      </c>
      <c r="I23" s="26">
        <v>0.5969387755102041</v>
      </c>
    </row>
    <row r="24" spans="1:9" ht="15">
      <c r="A24" s="33"/>
      <c r="B24" s="4" t="s">
        <v>0</v>
      </c>
      <c r="C24" s="18">
        <v>0.5</v>
      </c>
      <c r="D24" s="11">
        <v>0.6666666666666666</v>
      </c>
      <c r="E24" s="5">
        <v>0.2</v>
      </c>
      <c r="F24" s="5">
        <v>0</v>
      </c>
      <c r="G24" s="27">
        <v>0.5529411764705883</v>
      </c>
      <c r="H24" s="26">
        <v>0.5852534562211982</v>
      </c>
      <c r="I24" s="26">
        <v>0.5969387755102041</v>
      </c>
    </row>
    <row r="25" spans="1:9" ht="15">
      <c r="A25" s="33"/>
      <c r="B25" s="6" t="s">
        <v>27</v>
      </c>
      <c r="C25" s="31">
        <v>0.4375</v>
      </c>
      <c r="D25" s="20">
        <v>0.4444444444444444</v>
      </c>
      <c r="E25" s="7">
        <v>0.4883720930232558</v>
      </c>
      <c r="F25" s="7">
        <v>0.6</v>
      </c>
      <c r="G25" s="27">
        <v>0.5529411764705883</v>
      </c>
      <c r="H25" s="26">
        <v>0.5852534562211982</v>
      </c>
      <c r="I25" s="26">
        <v>0.5969387755102041</v>
      </c>
    </row>
    <row r="26" spans="1:6" ht="15">
      <c r="A26" s="6" t="s">
        <v>19</v>
      </c>
      <c r="B26" s="6"/>
      <c r="C26" s="31">
        <v>0.6265060240963856</v>
      </c>
      <c r="D26" s="20">
        <v>0.5529411764705883</v>
      </c>
      <c r="E26" s="7">
        <v>0.5852534562211982</v>
      </c>
      <c r="F26" s="7">
        <v>0.5969387755102041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35</v>
      </c>
      <c r="D30" s="8">
        <v>26</v>
      </c>
      <c r="E30" s="8">
        <v>33</v>
      </c>
      <c r="F30" s="8">
        <v>22</v>
      </c>
      <c r="G30" s="8">
        <v>37</v>
      </c>
      <c r="H30" s="8">
        <v>25</v>
      </c>
      <c r="I30" s="8">
        <v>37</v>
      </c>
      <c r="J30" s="8">
        <v>23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31</v>
      </c>
      <c r="D32" s="8">
        <v>18</v>
      </c>
      <c r="E32" s="8">
        <v>42</v>
      </c>
      <c r="F32" s="8">
        <v>20</v>
      </c>
      <c r="G32" s="8">
        <v>42</v>
      </c>
      <c r="H32" s="8">
        <v>21</v>
      </c>
      <c r="I32" s="8">
        <v>37</v>
      </c>
      <c r="J32" s="8">
        <v>18</v>
      </c>
    </row>
    <row r="33" spans="1:10" ht="15">
      <c r="A33" s="33"/>
      <c r="B33" s="6" t="s">
        <v>25</v>
      </c>
      <c r="C33" s="9">
        <f>SUM(C30:C32)</f>
        <v>66</v>
      </c>
      <c r="D33" s="9">
        <f>SUM(D30:D32)</f>
        <v>44</v>
      </c>
      <c r="E33" s="9">
        <v>75</v>
      </c>
      <c r="F33" s="9">
        <v>42</v>
      </c>
      <c r="G33" s="9">
        <v>79</v>
      </c>
      <c r="H33" s="9">
        <v>46</v>
      </c>
      <c r="I33" s="9">
        <v>74</v>
      </c>
      <c r="J33" s="9">
        <v>41</v>
      </c>
    </row>
    <row r="34" spans="1:10" ht="15">
      <c r="A34" s="33" t="s">
        <v>23</v>
      </c>
      <c r="B34" s="4" t="s">
        <v>15</v>
      </c>
      <c r="C34" s="8">
        <v>31</v>
      </c>
      <c r="D34" s="8">
        <v>23</v>
      </c>
      <c r="E34" s="8">
        <v>27</v>
      </c>
      <c r="F34" s="8">
        <v>15</v>
      </c>
      <c r="G34" s="8">
        <v>32</v>
      </c>
      <c r="H34" s="8">
        <v>25</v>
      </c>
      <c r="I34" s="8">
        <v>34</v>
      </c>
      <c r="J34" s="8">
        <v>23</v>
      </c>
    </row>
    <row r="35" spans="1:10" ht="15">
      <c r="A35" s="33"/>
      <c r="B35" s="4" t="s">
        <v>12</v>
      </c>
      <c r="C35" s="8">
        <v>9</v>
      </c>
      <c r="D35" s="8">
        <v>3</v>
      </c>
      <c r="E35" s="8">
        <v>6</v>
      </c>
      <c r="F35" s="8">
        <v>1</v>
      </c>
      <c r="G35" s="8">
        <v>16</v>
      </c>
      <c r="H35" s="8">
        <v>7</v>
      </c>
      <c r="I35" s="8">
        <v>12</v>
      </c>
      <c r="J35" s="8">
        <v>5</v>
      </c>
    </row>
    <row r="36" spans="1:10" ht="15">
      <c r="A36" s="33"/>
      <c r="B36" s="4" t="s">
        <v>14</v>
      </c>
      <c r="C36" s="8">
        <v>17</v>
      </c>
      <c r="D36" s="8">
        <v>12</v>
      </c>
      <c r="E36" s="8">
        <v>22</v>
      </c>
      <c r="F36" s="8">
        <v>17</v>
      </c>
      <c r="G36" s="8">
        <v>30</v>
      </c>
      <c r="H36" s="8">
        <v>25</v>
      </c>
      <c r="I36" s="8">
        <v>23</v>
      </c>
      <c r="J36" s="8">
        <v>20</v>
      </c>
    </row>
    <row r="37" spans="1:10" ht="15">
      <c r="A37" s="33"/>
      <c r="B37" s="4" t="s">
        <v>13</v>
      </c>
      <c r="C37" s="8">
        <v>11</v>
      </c>
      <c r="D37" s="8">
        <v>8</v>
      </c>
      <c r="E37" s="8">
        <v>13</v>
      </c>
      <c r="F37" s="8">
        <v>7</v>
      </c>
      <c r="G37" s="8">
        <v>17</v>
      </c>
      <c r="H37" s="8">
        <v>3</v>
      </c>
      <c r="I37" s="8">
        <v>13</v>
      </c>
      <c r="J37" s="8">
        <v>4</v>
      </c>
    </row>
    <row r="38" spans="1:10" ht="15">
      <c r="A38" s="33"/>
      <c r="B38" s="6" t="s">
        <v>26</v>
      </c>
      <c r="C38" s="9">
        <f>SUM(C34:C37)</f>
        <v>68</v>
      </c>
      <c r="D38" s="9">
        <f>SUM(D34:D37)</f>
        <v>46</v>
      </c>
      <c r="E38" s="9">
        <v>68</v>
      </c>
      <c r="F38" s="9">
        <v>40</v>
      </c>
      <c r="G38" s="9">
        <v>95</v>
      </c>
      <c r="H38" s="9">
        <v>60</v>
      </c>
      <c r="I38" s="9">
        <v>82</v>
      </c>
      <c r="J38" s="9">
        <v>52</v>
      </c>
    </row>
    <row r="39" spans="1:10" ht="15">
      <c r="A39" s="33" t="s">
        <v>24</v>
      </c>
      <c r="B39" s="4" t="s">
        <v>3</v>
      </c>
      <c r="C39" s="8">
        <v>1</v>
      </c>
      <c r="D39" s="8">
        <v>0</v>
      </c>
      <c r="E39" s="8">
        <v>1</v>
      </c>
      <c r="F39" s="8">
        <v>1</v>
      </c>
      <c r="G39" s="8">
        <v>2</v>
      </c>
      <c r="H39" s="8">
        <v>1</v>
      </c>
      <c r="I39" s="8">
        <v>0</v>
      </c>
      <c r="J39" s="8">
        <v>0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3</v>
      </c>
      <c r="J40" s="8">
        <v>2</v>
      </c>
    </row>
    <row r="41" spans="1:10" ht="15">
      <c r="A41" s="33"/>
      <c r="B41" s="4" t="s">
        <v>9</v>
      </c>
      <c r="C41" s="8">
        <v>5</v>
      </c>
      <c r="D41" s="8">
        <v>3</v>
      </c>
      <c r="E41" s="8">
        <v>1</v>
      </c>
      <c r="F41" s="8">
        <v>0</v>
      </c>
      <c r="G41" s="8">
        <v>1</v>
      </c>
      <c r="H41" s="8">
        <v>0</v>
      </c>
      <c r="I41" s="8">
        <v>3</v>
      </c>
      <c r="J41" s="8">
        <v>1</v>
      </c>
    </row>
    <row r="42" spans="1:10" ht="15">
      <c r="A42" s="33"/>
      <c r="B42" s="4" t="s">
        <v>8</v>
      </c>
      <c r="C42" s="8">
        <v>2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0</v>
      </c>
    </row>
    <row r="43" spans="1:10" ht="15">
      <c r="A43" s="33"/>
      <c r="B43" s="4" t="s">
        <v>7</v>
      </c>
      <c r="C43" s="8">
        <v>5</v>
      </c>
      <c r="D43" s="8">
        <v>1</v>
      </c>
      <c r="E43" s="8">
        <v>5</v>
      </c>
      <c r="F43" s="8">
        <v>0</v>
      </c>
      <c r="G43" s="8">
        <v>5</v>
      </c>
      <c r="H43" s="8">
        <v>3</v>
      </c>
      <c r="I43" s="8">
        <v>6</v>
      </c>
      <c r="J43" s="8">
        <v>4</v>
      </c>
    </row>
    <row r="44" spans="1:10" ht="15">
      <c r="A44" s="33"/>
      <c r="B44" s="4" t="s">
        <v>6</v>
      </c>
      <c r="C44" s="8">
        <v>5</v>
      </c>
      <c r="D44" s="8">
        <v>2</v>
      </c>
      <c r="E44" s="8">
        <v>3</v>
      </c>
      <c r="F44" s="8">
        <v>1</v>
      </c>
      <c r="G44" s="8">
        <v>5</v>
      </c>
      <c r="H44" s="8">
        <v>3</v>
      </c>
      <c r="I44" s="8">
        <v>4</v>
      </c>
      <c r="J44" s="8">
        <v>3</v>
      </c>
    </row>
    <row r="45" spans="1:10" ht="15">
      <c r="A45" s="33"/>
      <c r="B45" s="4" t="s">
        <v>2</v>
      </c>
      <c r="C45" s="8">
        <v>4</v>
      </c>
      <c r="D45" s="8">
        <v>1</v>
      </c>
      <c r="E45" s="8">
        <v>5</v>
      </c>
      <c r="F45" s="8">
        <v>3</v>
      </c>
      <c r="G45" s="8">
        <v>9</v>
      </c>
      <c r="H45" s="8">
        <v>6</v>
      </c>
      <c r="I45" s="8">
        <v>11</v>
      </c>
      <c r="J45" s="8">
        <v>5</v>
      </c>
    </row>
    <row r="46" spans="1:10" ht="15">
      <c r="A46" s="33"/>
      <c r="B46" s="4" t="s">
        <v>5</v>
      </c>
      <c r="C46" s="8">
        <v>2</v>
      </c>
      <c r="D46" s="8">
        <v>2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8">
        <v>0</v>
      </c>
    </row>
    <row r="47" spans="1:10" ht="15">
      <c r="A47" s="33"/>
      <c r="B47" s="4" t="s">
        <v>11</v>
      </c>
      <c r="C47" s="8">
        <v>3</v>
      </c>
      <c r="D47" s="8">
        <v>0</v>
      </c>
      <c r="E47" s="8">
        <v>4</v>
      </c>
      <c r="F47" s="8">
        <v>4</v>
      </c>
      <c r="G47" s="8">
        <v>8</v>
      </c>
      <c r="H47" s="8">
        <v>3</v>
      </c>
      <c r="I47" s="8">
        <v>6</v>
      </c>
      <c r="J47" s="8">
        <v>4</v>
      </c>
    </row>
    <row r="48" spans="1:10" ht="15">
      <c r="A48" s="33"/>
      <c r="B48" s="4" t="s">
        <v>4</v>
      </c>
      <c r="C48" s="8">
        <v>2</v>
      </c>
      <c r="D48" s="8">
        <v>2</v>
      </c>
      <c r="E48" s="8">
        <v>3</v>
      </c>
      <c r="F48" s="8">
        <v>0</v>
      </c>
      <c r="G48" s="8">
        <v>3</v>
      </c>
      <c r="H48" s="8">
        <v>2</v>
      </c>
      <c r="I48" s="8">
        <v>4</v>
      </c>
      <c r="J48" s="8">
        <v>4</v>
      </c>
    </row>
    <row r="49" spans="1:10" ht="15">
      <c r="A49" s="33"/>
      <c r="B49" s="4" t="s">
        <v>1</v>
      </c>
      <c r="C49" s="8">
        <v>0</v>
      </c>
      <c r="D49" s="8">
        <v>0</v>
      </c>
      <c r="E49" s="8">
        <v>2</v>
      </c>
      <c r="F49" s="8">
        <v>1</v>
      </c>
      <c r="G49" s="8">
        <v>4</v>
      </c>
      <c r="H49" s="8">
        <v>1</v>
      </c>
      <c r="I49" s="8">
        <v>1</v>
      </c>
      <c r="J49" s="8">
        <v>1</v>
      </c>
    </row>
    <row r="50" spans="1:10" ht="15">
      <c r="A50" s="33"/>
      <c r="B50" s="4" t="s">
        <v>0</v>
      </c>
      <c r="C50" s="8">
        <v>2</v>
      </c>
      <c r="D50" s="8">
        <v>1</v>
      </c>
      <c r="E50" s="8">
        <v>3</v>
      </c>
      <c r="F50" s="8">
        <v>2</v>
      </c>
      <c r="G50" s="8">
        <v>5</v>
      </c>
      <c r="H50" s="8">
        <v>1</v>
      </c>
      <c r="I50" s="8">
        <v>0</v>
      </c>
      <c r="J50" s="8">
        <v>0</v>
      </c>
    </row>
    <row r="51" spans="1:10" ht="15">
      <c r="A51" s="33"/>
      <c r="B51" s="6" t="s">
        <v>27</v>
      </c>
      <c r="C51" s="9">
        <f>SUM(C39:C50)</f>
        <v>32</v>
      </c>
      <c r="D51" s="9">
        <f>SUM(D39:D50)</f>
        <v>14</v>
      </c>
      <c r="E51" s="9">
        <v>27</v>
      </c>
      <c r="F51" s="9">
        <v>12</v>
      </c>
      <c r="G51" s="9">
        <v>43</v>
      </c>
      <c r="H51" s="9">
        <v>21</v>
      </c>
      <c r="I51" s="9">
        <v>40</v>
      </c>
      <c r="J51" s="9">
        <v>24</v>
      </c>
    </row>
    <row r="52" spans="1:10" ht="15">
      <c r="A52" s="6" t="s">
        <v>19</v>
      </c>
      <c r="B52" s="6"/>
      <c r="C52" s="9">
        <f>SUM(C33,C38,C51)</f>
        <v>166</v>
      </c>
      <c r="D52" s="9">
        <f>SUM(D33,D38,D51)</f>
        <v>104</v>
      </c>
      <c r="E52" s="9">
        <v>170</v>
      </c>
      <c r="F52" s="9">
        <v>94</v>
      </c>
      <c r="G52" s="9">
        <v>217</v>
      </c>
      <c r="H52" s="9">
        <v>127</v>
      </c>
      <c r="I52" s="9">
        <v>196</v>
      </c>
      <c r="J52" s="9">
        <v>117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9.140625" defaultRowHeight="15"/>
  <cols>
    <col min="7" max="7" width="9.8515625" style="0" customWidth="1"/>
    <col min="8" max="8" width="14.00390625" style="0" customWidth="1"/>
    <col min="9" max="9" width="12.8515625" style="0" customWidth="1"/>
    <col min="10" max="10" width="16.00390625" style="0" customWidth="1"/>
  </cols>
  <sheetData>
    <row r="1" ht="15.75">
      <c r="A1" s="2" t="s">
        <v>35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0.717948717948718</v>
      </c>
      <c r="D4" s="11">
        <v>0.8775510204081632</v>
      </c>
      <c r="E4" s="5">
        <v>0.7567567567567568</v>
      </c>
      <c r="F4" s="5">
        <v>0.7333333333333333</v>
      </c>
      <c r="G4" s="27">
        <v>0.7302158273381295</v>
      </c>
      <c r="H4" s="26">
        <v>0.7536764705882353</v>
      </c>
      <c r="I4" s="26">
        <v>0.728744939271255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5">
        <v>0</v>
      </c>
      <c r="G5" s="27">
        <v>0.7302158273381295</v>
      </c>
      <c r="H5" s="26">
        <v>0.7536764705882353</v>
      </c>
      <c r="I5" s="26">
        <v>0.728744939271255</v>
      </c>
    </row>
    <row r="6" spans="1:9" ht="15">
      <c r="A6" s="33"/>
      <c r="B6" s="4" t="s">
        <v>16</v>
      </c>
      <c r="C6" s="18">
        <v>0.42857142857142855</v>
      </c>
      <c r="D6" s="11">
        <v>0.5581395348837209</v>
      </c>
      <c r="E6" s="5">
        <v>0.5932203389830508</v>
      </c>
      <c r="F6" s="5">
        <v>0.5777777777777777</v>
      </c>
      <c r="G6" s="27">
        <v>0.7302158273381295</v>
      </c>
      <c r="H6" s="26">
        <v>0.7536764705882353</v>
      </c>
      <c r="I6" s="26">
        <v>0.728744939271255</v>
      </c>
    </row>
    <row r="7" spans="1:9" ht="15">
      <c r="A7" s="33"/>
      <c r="B7" s="6" t="s">
        <v>25</v>
      </c>
      <c r="C7" s="31">
        <v>0.5679012345679012</v>
      </c>
      <c r="D7" s="20">
        <v>0.7282608695652174</v>
      </c>
      <c r="E7" s="7">
        <v>0.65625</v>
      </c>
      <c r="F7" s="7">
        <v>0.64</v>
      </c>
      <c r="G7" s="27">
        <v>0.7302158273381295</v>
      </c>
      <c r="H7" s="26">
        <v>0.7536764705882353</v>
      </c>
      <c r="I7" s="26">
        <v>0.728744939271255</v>
      </c>
    </row>
    <row r="8" spans="1:9" ht="15">
      <c r="A8" s="33" t="s">
        <v>23</v>
      </c>
      <c r="B8" s="4" t="s">
        <v>15</v>
      </c>
      <c r="C8" s="18">
        <v>0.9761904761904762</v>
      </c>
      <c r="D8" s="11">
        <v>0.8571428571428571</v>
      </c>
      <c r="E8" s="5">
        <v>0.9215686274509803</v>
      </c>
      <c r="F8" s="5">
        <v>0.8360655737704918</v>
      </c>
      <c r="G8" s="27">
        <v>0.7302158273381295</v>
      </c>
      <c r="H8" s="26">
        <v>0.7536764705882353</v>
      </c>
      <c r="I8" s="26">
        <v>0.728744939271255</v>
      </c>
    </row>
    <row r="9" spans="1:9" ht="15">
      <c r="A9" s="33"/>
      <c r="B9" s="4" t="s">
        <v>12</v>
      </c>
      <c r="C9" s="18">
        <v>0.8888888888888888</v>
      </c>
      <c r="D9" s="11">
        <v>0.6363636363636364</v>
      </c>
      <c r="E9" s="5">
        <v>0.6666666666666666</v>
      </c>
      <c r="F9" s="5">
        <v>0.42857142857142855</v>
      </c>
      <c r="G9" s="27">
        <v>0.7302158273381295</v>
      </c>
      <c r="H9" s="26">
        <v>0.7536764705882353</v>
      </c>
      <c r="I9" s="26">
        <v>0.728744939271255</v>
      </c>
    </row>
    <row r="10" spans="1:9" ht="15">
      <c r="A10" s="33"/>
      <c r="B10" s="4" t="s">
        <v>14</v>
      </c>
      <c r="C10" s="18">
        <v>0.875</v>
      </c>
      <c r="D10" s="11">
        <v>0.7954545454545454</v>
      </c>
      <c r="E10" s="5">
        <v>0.8846153846153846</v>
      </c>
      <c r="F10" s="5">
        <v>0.8536585365853658</v>
      </c>
      <c r="G10" s="27">
        <v>0.7302158273381295</v>
      </c>
      <c r="H10" s="26">
        <v>0.7536764705882353</v>
      </c>
      <c r="I10" s="26">
        <v>0.728744939271255</v>
      </c>
    </row>
    <row r="11" spans="1:9" ht="15">
      <c r="A11" s="33"/>
      <c r="B11" s="4" t="s">
        <v>13</v>
      </c>
      <c r="C11" s="18">
        <v>0.8095238095238095</v>
      </c>
      <c r="D11" s="11">
        <v>0.8</v>
      </c>
      <c r="E11" s="5">
        <v>0.7272727272727273</v>
      </c>
      <c r="F11" s="5">
        <v>0.75</v>
      </c>
      <c r="G11" s="27">
        <v>0.7302158273381295</v>
      </c>
      <c r="H11" s="26">
        <v>0.7536764705882353</v>
      </c>
      <c r="I11" s="26">
        <v>0.728744939271255</v>
      </c>
    </row>
    <row r="12" spans="1:9" ht="15">
      <c r="A12" s="33"/>
      <c r="B12" s="6" t="s">
        <v>26</v>
      </c>
      <c r="C12" s="31">
        <v>0.9008264462809917</v>
      </c>
      <c r="D12" s="20">
        <v>0.7954545454545454</v>
      </c>
      <c r="E12" s="7">
        <v>0.8540145985401459</v>
      </c>
      <c r="F12" s="7">
        <v>0.7878787878787878</v>
      </c>
      <c r="G12" s="27">
        <v>0.7302158273381295</v>
      </c>
      <c r="H12" s="26">
        <v>0.7536764705882353</v>
      </c>
      <c r="I12" s="26">
        <v>0.728744939271255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5">
        <v>0</v>
      </c>
      <c r="F13" s="5">
        <v>1</v>
      </c>
      <c r="G13" s="27">
        <v>0.7302158273381295</v>
      </c>
      <c r="H13" s="26">
        <v>0.7536764705882353</v>
      </c>
      <c r="I13" s="26">
        <v>0.728744939271255</v>
      </c>
    </row>
    <row r="14" spans="1:9" ht="15">
      <c r="A14" s="33"/>
      <c r="B14" s="4" t="s">
        <v>10</v>
      </c>
      <c r="C14" s="18">
        <v>1</v>
      </c>
      <c r="D14" s="11">
        <v>0.3333333333333333</v>
      </c>
      <c r="E14" s="11">
        <v>0</v>
      </c>
      <c r="F14" s="11">
        <v>0</v>
      </c>
      <c r="G14" s="27">
        <v>0.7302158273381295</v>
      </c>
      <c r="H14" s="26">
        <v>0.7536764705882353</v>
      </c>
      <c r="I14" s="26">
        <v>0.728744939271255</v>
      </c>
    </row>
    <row r="15" spans="1:9" ht="15">
      <c r="A15" s="33"/>
      <c r="B15" s="4" t="s">
        <v>9</v>
      </c>
      <c r="C15" s="18">
        <v>1</v>
      </c>
      <c r="D15" s="11">
        <v>1</v>
      </c>
      <c r="E15" s="5">
        <v>0.5</v>
      </c>
      <c r="F15" s="5">
        <v>0.6</v>
      </c>
      <c r="G15" s="27">
        <v>0.7302158273381295</v>
      </c>
      <c r="H15" s="26">
        <v>0.7536764705882353</v>
      </c>
      <c r="I15" s="26">
        <v>0.728744939271255</v>
      </c>
    </row>
    <row r="16" spans="1:9" ht="15">
      <c r="A16" s="33"/>
      <c r="B16" s="4" t="s">
        <v>8</v>
      </c>
      <c r="C16" s="18">
        <v>0.4</v>
      </c>
      <c r="D16" s="11">
        <v>0.2</v>
      </c>
      <c r="E16" s="5">
        <v>0.6666666666666666</v>
      </c>
      <c r="F16" s="5">
        <v>0.5</v>
      </c>
      <c r="G16" s="27">
        <v>0.7302158273381295</v>
      </c>
      <c r="H16" s="26">
        <v>0.7536764705882353</v>
      </c>
      <c r="I16" s="26">
        <v>0.728744939271255</v>
      </c>
    </row>
    <row r="17" spans="1:9" ht="15">
      <c r="A17" s="33"/>
      <c r="B17" s="4" t="s">
        <v>7</v>
      </c>
      <c r="C17" s="18">
        <v>0</v>
      </c>
      <c r="D17" s="11">
        <v>0</v>
      </c>
      <c r="E17" s="5">
        <v>0.25</v>
      </c>
      <c r="F17" s="5">
        <v>0</v>
      </c>
      <c r="G17" s="27">
        <v>0.7302158273381295</v>
      </c>
      <c r="H17" s="26">
        <v>0.7536764705882353</v>
      </c>
      <c r="I17" s="26">
        <v>0.728744939271255</v>
      </c>
    </row>
    <row r="18" spans="1:9" ht="15">
      <c r="A18" s="33"/>
      <c r="B18" s="4" t="s">
        <v>6</v>
      </c>
      <c r="C18" s="18">
        <v>0.3333333333333333</v>
      </c>
      <c r="D18" s="11">
        <v>0</v>
      </c>
      <c r="E18" s="5">
        <v>0.75</v>
      </c>
      <c r="F18" s="5">
        <v>0.5</v>
      </c>
      <c r="G18" s="27">
        <v>0.7302158273381295</v>
      </c>
      <c r="H18" s="26">
        <v>0.7536764705882353</v>
      </c>
      <c r="I18" s="26">
        <v>0.728744939271255</v>
      </c>
    </row>
    <row r="19" spans="1:9" ht="15">
      <c r="A19" s="33"/>
      <c r="B19" s="4" t="s">
        <v>2</v>
      </c>
      <c r="C19" s="18">
        <v>0.8461538461538461</v>
      </c>
      <c r="D19" s="11">
        <v>0.7142857142857143</v>
      </c>
      <c r="E19" s="5">
        <v>0.6363636363636364</v>
      </c>
      <c r="F19" s="5">
        <v>0.8333333333333334</v>
      </c>
      <c r="G19" s="27">
        <v>0.7302158273381295</v>
      </c>
      <c r="H19" s="26">
        <v>0.7536764705882353</v>
      </c>
      <c r="I19" s="26">
        <v>0.728744939271255</v>
      </c>
    </row>
    <row r="20" spans="1:9" ht="15">
      <c r="A20" s="33"/>
      <c r="B20" s="4" t="s">
        <v>5</v>
      </c>
      <c r="C20" s="18">
        <v>1</v>
      </c>
      <c r="D20" s="11">
        <v>0.6666666666666666</v>
      </c>
      <c r="E20" s="5">
        <v>1</v>
      </c>
      <c r="F20" s="5">
        <v>1</v>
      </c>
      <c r="G20" s="27">
        <v>0.7302158273381295</v>
      </c>
      <c r="H20" s="26">
        <v>0.7536764705882353</v>
      </c>
      <c r="I20" s="26">
        <v>0.728744939271255</v>
      </c>
    </row>
    <row r="21" spans="1:9" ht="15">
      <c r="A21" s="33"/>
      <c r="B21" s="4" t="s">
        <v>11</v>
      </c>
      <c r="C21" s="18">
        <v>0.8181818181818182</v>
      </c>
      <c r="D21" s="11">
        <v>0.6470588235294118</v>
      </c>
      <c r="E21" s="5">
        <v>1</v>
      </c>
      <c r="F21" s="5">
        <v>0.875</v>
      </c>
      <c r="G21" s="27">
        <v>0.7302158273381295</v>
      </c>
      <c r="H21" s="26">
        <v>0.7536764705882353</v>
      </c>
      <c r="I21" s="26">
        <v>0.728744939271255</v>
      </c>
    </row>
    <row r="22" spans="1:9" ht="15">
      <c r="A22" s="33"/>
      <c r="B22" s="4" t="s">
        <v>4</v>
      </c>
      <c r="C22" s="18">
        <v>1</v>
      </c>
      <c r="D22" s="11">
        <v>0</v>
      </c>
      <c r="E22" s="5">
        <v>1</v>
      </c>
      <c r="F22" s="5">
        <v>0</v>
      </c>
      <c r="G22" s="27">
        <v>0.7302158273381295</v>
      </c>
      <c r="H22" s="26">
        <v>0.7536764705882353</v>
      </c>
      <c r="I22" s="26">
        <v>0.728744939271255</v>
      </c>
    </row>
    <row r="23" spans="1:9" ht="15">
      <c r="A23" s="33"/>
      <c r="B23" s="4" t="s">
        <v>1</v>
      </c>
      <c r="C23" s="18">
        <v>0</v>
      </c>
      <c r="D23" s="11">
        <v>1</v>
      </c>
      <c r="E23" s="5">
        <v>0.5</v>
      </c>
      <c r="F23" s="5">
        <v>0.75</v>
      </c>
      <c r="G23" s="27">
        <v>0.7302158273381295</v>
      </c>
      <c r="H23" s="26">
        <v>0.7536764705882353</v>
      </c>
      <c r="I23" s="26">
        <v>0.728744939271255</v>
      </c>
    </row>
    <row r="24" spans="1:9" ht="15">
      <c r="A24" s="33"/>
      <c r="B24" s="4" t="s">
        <v>0</v>
      </c>
      <c r="C24" s="18">
        <v>0.8181818181818182</v>
      </c>
      <c r="D24" s="11">
        <v>0.75</v>
      </c>
      <c r="E24" s="5">
        <v>0.8333333333333334</v>
      </c>
      <c r="F24" s="5">
        <v>1</v>
      </c>
      <c r="G24" s="27">
        <v>0.7302158273381295</v>
      </c>
      <c r="H24" s="26">
        <v>0.7536764705882353</v>
      </c>
      <c r="I24" s="26">
        <v>0.728744939271255</v>
      </c>
    </row>
    <row r="25" spans="1:9" ht="15">
      <c r="A25" s="33"/>
      <c r="B25" s="6" t="s">
        <v>27</v>
      </c>
      <c r="C25" s="31">
        <v>0.75</v>
      </c>
      <c r="D25" s="20">
        <v>0.5740740740740741</v>
      </c>
      <c r="E25" s="7">
        <v>0.6410256410256411</v>
      </c>
      <c r="F25" s="7">
        <v>0.7</v>
      </c>
      <c r="G25" s="27">
        <v>0.7302158273381295</v>
      </c>
      <c r="H25" s="26">
        <v>0.7536764705882353</v>
      </c>
      <c r="I25" s="26">
        <v>0.728744939271255</v>
      </c>
    </row>
    <row r="26" spans="1:6" ht="15">
      <c r="A26" s="6" t="s">
        <v>19</v>
      </c>
      <c r="B26" s="6"/>
      <c r="C26" s="31">
        <v>0.7635658914728682</v>
      </c>
      <c r="D26" s="20">
        <v>0.7302158273381295</v>
      </c>
      <c r="E26" s="7">
        <v>0.7536764705882353</v>
      </c>
      <c r="F26" s="7">
        <v>0.728744939271255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39</v>
      </c>
      <c r="D30" s="8">
        <v>28</v>
      </c>
      <c r="E30" s="8">
        <v>49</v>
      </c>
      <c r="F30" s="8">
        <v>43</v>
      </c>
      <c r="G30" s="8">
        <v>37</v>
      </c>
      <c r="H30" s="8">
        <v>28</v>
      </c>
      <c r="I30" s="8">
        <v>30</v>
      </c>
      <c r="J30" s="8">
        <v>22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42</v>
      </c>
      <c r="D32" s="8">
        <v>18</v>
      </c>
      <c r="E32" s="8">
        <v>43</v>
      </c>
      <c r="F32" s="8">
        <v>24</v>
      </c>
      <c r="G32" s="8">
        <v>59</v>
      </c>
      <c r="H32" s="8">
        <v>35</v>
      </c>
      <c r="I32" s="8">
        <v>45</v>
      </c>
      <c r="J32" s="8">
        <v>26</v>
      </c>
    </row>
    <row r="33" spans="1:10" ht="15">
      <c r="A33" s="33"/>
      <c r="B33" s="6" t="s">
        <v>25</v>
      </c>
      <c r="C33" s="9">
        <f>SUM(C30:C32)</f>
        <v>81</v>
      </c>
      <c r="D33" s="9">
        <f>SUM(D30:D32)</f>
        <v>46</v>
      </c>
      <c r="E33" s="9">
        <v>92</v>
      </c>
      <c r="F33" s="9">
        <v>67</v>
      </c>
      <c r="G33" s="9">
        <v>96</v>
      </c>
      <c r="H33" s="9">
        <v>63</v>
      </c>
      <c r="I33" s="9">
        <v>75</v>
      </c>
      <c r="J33" s="9">
        <v>48</v>
      </c>
    </row>
    <row r="34" spans="1:10" ht="15">
      <c r="A34" s="33" t="s">
        <v>23</v>
      </c>
      <c r="B34" s="4" t="s">
        <v>15</v>
      </c>
      <c r="C34" s="8">
        <v>42</v>
      </c>
      <c r="D34" s="8">
        <v>41</v>
      </c>
      <c r="E34" s="8">
        <v>56</v>
      </c>
      <c r="F34" s="8">
        <v>48</v>
      </c>
      <c r="G34" s="8">
        <v>51</v>
      </c>
      <c r="H34" s="8">
        <v>47</v>
      </c>
      <c r="I34" s="8">
        <v>61</v>
      </c>
      <c r="J34" s="8">
        <v>51</v>
      </c>
    </row>
    <row r="35" spans="1:10" ht="15">
      <c r="A35" s="33"/>
      <c r="B35" s="4" t="s">
        <v>12</v>
      </c>
      <c r="C35" s="8">
        <v>18</v>
      </c>
      <c r="D35" s="8">
        <v>16</v>
      </c>
      <c r="E35" s="8">
        <v>22</v>
      </c>
      <c r="F35" s="8">
        <v>14</v>
      </c>
      <c r="G35" s="8">
        <v>12</v>
      </c>
      <c r="H35" s="8">
        <v>8</v>
      </c>
      <c r="I35" s="8">
        <v>14</v>
      </c>
      <c r="J35" s="8">
        <v>6</v>
      </c>
    </row>
    <row r="36" spans="1:10" ht="15">
      <c r="A36" s="33"/>
      <c r="B36" s="4" t="s">
        <v>14</v>
      </c>
      <c r="C36" s="8">
        <v>40</v>
      </c>
      <c r="D36" s="8">
        <v>35</v>
      </c>
      <c r="E36" s="8">
        <v>44</v>
      </c>
      <c r="F36" s="8">
        <v>35</v>
      </c>
      <c r="G36" s="8">
        <v>52</v>
      </c>
      <c r="H36" s="8">
        <v>46</v>
      </c>
      <c r="I36" s="8">
        <v>41</v>
      </c>
      <c r="J36" s="8">
        <v>35</v>
      </c>
    </row>
    <row r="37" spans="1:10" ht="15">
      <c r="A37" s="33"/>
      <c r="B37" s="4" t="s">
        <v>13</v>
      </c>
      <c r="C37" s="8">
        <v>21</v>
      </c>
      <c r="D37" s="8">
        <v>17</v>
      </c>
      <c r="E37" s="8">
        <v>10</v>
      </c>
      <c r="F37" s="8">
        <v>8</v>
      </c>
      <c r="G37" s="8">
        <v>22</v>
      </c>
      <c r="H37" s="8">
        <v>16</v>
      </c>
      <c r="I37" s="8">
        <v>16</v>
      </c>
      <c r="J37" s="8">
        <v>12</v>
      </c>
    </row>
    <row r="38" spans="1:10" ht="15">
      <c r="A38" s="33"/>
      <c r="B38" s="6" t="s">
        <v>26</v>
      </c>
      <c r="C38" s="9">
        <f>SUM(C34:C37)</f>
        <v>121</v>
      </c>
      <c r="D38" s="9">
        <f>SUM(D34:D37)</f>
        <v>109</v>
      </c>
      <c r="E38" s="9">
        <v>132</v>
      </c>
      <c r="F38" s="9">
        <v>105</v>
      </c>
      <c r="G38" s="9">
        <v>137</v>
      </c>
      <c r="H38" s="9">
        <v>117</v>
      </c>
      <c r="I38" s="9">
        <v>132</v>
      </c>
      <c r="J38" s="9">
        <v>104</v>
      </c>
    </row>
    <row r="39" spans="1:10" ht="15">
      <c r="A39" s="33" t="s">
        <v>24</v>
      </c>
      <c r="B39" s="4" t="s">
        <v>3</v>
      </c>
      <c r="C39" s="8">
        <v>2</v>
      </c>
      <c r="D39" s="8">
        <v>2</v>
      </c>
      <c r="E39" s="8">
        <v>1</v>
      </c>
      <c r="F39" s="8">
        <v>1</v>
      </c>
      <c r="G39" s="8">
        <v>0</v>
      </c>
      <c r="H39" s="8">
        <v>0</v>
      </c>
      <c r="I39" s="8">
        <v>2</v>
      </c>
      <c r="J39" s="8">
        <v>2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3</v>
      </c>
      <c r="F40" s="8">
        <v>1</v>
      </c>
      <c r="G40" s="8">
        <v>1</v>
      </c>
      <c r="H40" s="8">
        <v>0</v>
      </c>
      <c r="I40" s="8">
        <v>3</v>
      </c>
      <c r="J40" s="8">
        <v>0</v>
      </c>
    </row>
    <row r="41" spans="1:10" ht="15">
      <c r="A41" s="33"/>
      <c r="B41" s="4" t="s">
        <v>9</v>
      </c>
      <c r="C41" s="8">
        <v>5</v>
      </c>
      <c r="D41" s="8">
        <v>5</v>
      </c>
      <c r="E41" s="8">
        <v>1</v>
      </c>
      <c r="F41" s="8">
        <v>1</v>
      </c>
      <c r="G41" s="8">
        <v>4</v>
      </c>
      <c r="H41" s="8">
        <v>2</v>
      </c>
      <c r="I41" s="8">
        <v>5</v>
      </c>
      <c r="J41" s="8">
        <v>3</v>
      </c>
    </row>
    <row r="42" spans="1:10" ht="15">
      <c r="A42" s="33"/>
      <c r="B42" s="4" t="s">
        <v>8</v>
      </c>
      <c r="C42" s="8">
        <v>5</v>
      </c>
      <c r="D42" s="8">
        <v>2</v>
      </c>
      <c r="E42" s="8">
        <v>5</v>
      </c>
      <c r="F42" s="8">
        <v>1</v>
      </c>
      <c r="G42" s="8">
        <v>3</v>
      </c>
      <c r="H42" s="8">
        <v>2</v>
      </c>
      <c r="I42" s="8">
        <v>2</v>
      </c>
      <c r="J42" s="8">
        <v>1</v>
      </c>
    </row>
    <row r="43" spans="1:10" ht="15">
      <c r="A43" s="33"/>
      <c r="B43" s="4" t="s">
        <v>7</v>
      </c>
      <c r="C43" s="8">
        <v>0</v>
      </c>
      <c r="D43" s="8">
        <v>0</v>
      </c>
      <c r="E43" s="8">
        <v>0</v>
      </c>
      <c r="F43" s="8">
        <v>0</v>
      </c>
      <c r="G43" s="8">
        <v>4</v>
      </c>
      <c r="H43" s="8">
        <v>1</v>
      </c>
      <c r="I43" s="8">
        <v>2</v>
      </c>
      <c r="J43" s="8">
        <v>0</v>
      </c>
    </row>
    <row r="44" spans="1:10" ht="15">
      <c r="A44" s="33"/>
      <c r="B44" s="4" t="s">
        <v>6</v>
      </c>
      <c r="C44" s="8">
        <v>3</v>
      </c>
      <c r="D44" s="8">
        <v>1</v>
      </c>
      <c r="E44" s="8">
        <v>4</v>
      </c>
      <c r="F44" s="8">
        <v>0</v>
      </c>
      <c r="G44" s="8">
        <v>4</v>
      </c>
      <c r="H44" s="8">
        <v>3</v>
      </c>
      <c r="I44" s="8">
        <v>2</v>
      </c>
      <c r="J44" s="8">
        <v>1</v>
      </c>
    </row>
    <row r="45" spans="1:10" ht="15">
      <c r="A45" s="33"/>
      <c r="B45" s="4" t="s">
        <v>2</v>
      </c>
      <c r="C45" s="8">
        <v>13</v>
      </c>
      <c r="D45" s="8">
        <v>11</v>
      </c>
      <c r="E45" s="8">
        <v>14</v>
      </c>
      <c r="F45" s="8">
        <v>10</v>
      </c>
      <c r="G45" s="8">
        <v>11</v>
      </c>
      <c r="H45" s="8">
        <v>7</v>
      </c>
      <c r="I45" s="8">
        <v>6</v>
      </c>
      <c r="J45" s="8">
        <v>5</v>
      </c>
    </row>
    <row r="46" spans="1:10" ht="15">
      <c r="A46" s="33"/>
      <c r="B46" s="4" t="s">
        <v>5</v>
      </c>
      <c r="C46" s="8">
        <v>1</v>
      </c>
      <c r="D46" s="8">
        <v>1</v>
      </c>
      <c r="E46" s="8">
        <v>3</v>
      </c>
      <c r="F46" s="8">
        <v>2</v>
      </c>
      <c r="G46" s="8">
        <v>1</v>
      </c>
      <c r="H46" s="8">
        <v>1</v>
      </c>
      <c r="I46" s="8">
        <v>3</v>
      </c>
      <c r="J46" s="8">
        <v>3</v>
      </c>
    </row>
    <row r="47" spans="1:10" ht="15">
      <c r="A47" s="33"/>
      <c r="B47" s="4" t="s">
        <v>11</v>
      </c>
      <c r="C47" s="8">
        <v>11</v>
      </c>
      <c r="D47" s="8">
        <v>9</v>
      </c>
      <c r="E47" s="8">
        <v>17</v>
      </c>
      <c r="F47" s="8">
        <v>11</v>
      </c>
      <c r="G47" s="8">
        <v>2</v>
      </c>
      <c r="H47" s="8">
        <v>2</v>
      </c>
      <c r="I47" s="8">
        <v>8</v>
      </c>
      <c r="J47" s="8">
        <v>7</v>
      </c>
    </row>
    <row r="48" spans="1:10" ht="15">
      <c r="A48" s="33"/>
      <c r="B48" s="4" t="s">
        <v>4</v>
      </c>
      <c r="C48" s="8">
        <v>1</v>
      </c>
      <c r="D48" s="8">
        <v>1</v>
      </c>
      <c r="E48" s="8">
        <v>1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</row>
    <row r="49" spans="1:10" ht="15">
      <c r="A49" s="33"/>
      <c r="B49" s="4" t="s">
        <v>1</v>
      </c>
      <c r="C49" s="8">
        <v>3</v>
      </c>
      <c r="D49" s="8">
        <v>0</v>
      </c>
      <c r="E49" s="8">
        <v>1</v>
      </c>
      <c r="F49" s="8">
        <v>1</v>
      </c>
      <c r="G49" s="8">
        <v>2</v>
      </c>
      <c r="H49" s="8">
        <v>1</v>
      </c>
      <c r="I49" s="8">
        <v>4</v>
      </c>
      <c r="J49" s="8">
        <v>3</v>
      </c>
    </row>
    <row r="50" spans="1:10" ht="15">
      <c r="A50" s="33"/>
      <c r="B50" s="4" t="s">
        <v>0</v>
      </c>
      <c r="C50" s="8">
        <v>11</v>
      </c>
      <c r="D50" s="8">
        <v>9</v>
      </c>
      <c r="E50" s="8">
        <v>4</v>
      </c>
      <c r="F50" s="8">
        <v>3</v>
      </c>
      <c r="G50" s="8">
        <v>6</v>
      </c>
      <c r="H50" s="8">
        <v>5</v>
      </c>
      <c r="I50" s="8">
        <v>3</v>
      </c>
      <c r="J50" s="8">
        <v>3</v>
      </c>
    </row>
    <row r="51" spans="1:10" ht="15">
      <c r="A51" s="33"/>
      <c r="B51" s="6" t="s">
        <v>27</v>
      </c>
      <c r="C51" s="9">
        <f>SUM(C39:C50)</f>
        <v>56</v>
      </c>
      <c r="D51" s="9">
        <f>SUM(D39:D50)</f>
        <v>42</v>
      </c>
      <c r="E51" s="9">
        <v>54</v>
      </c>
      <c r="F51" s="9">
        <v>31</v>
      </c>
      <c r="G51" s="9">
        <v>39</v>
      </c>
      <c r="H51" s="9">
        <v>25</v>
      </c>
      <c r="I51" s="9">
        <v>40</v>
      </c>
      <c r="J51" s="9">
        <v>28</v>
      </c>
    </row>
    <row r="52" spans="1:10" ht="15">
      <c r="A52" s="6" t="s">
        <v>19</v>
      </c>
      <c r="B52" s="6"/>
      <c r="C52" s="9">
        <f>SUM(C33,C38,C51)</f>
        <v>258</v>
      </c>
      <c r="D52" s="9">
        <f>SUM(D33,D38,D51)</f>
        <v>197</v>
      </c>
      <c r="E52" s="9">
        <v>278</v>
      </c>
      <c r="F52" s="9">
        <v>203</v>
      </c>
      <c r="G52" s="9">
        <v>272</v>
      </c>
      <c r="H52" s="9">
        <v>205</v>
      </c>
      <c r="I52" s="9">
        <v>247</v>
      </c>
      <c r="J52" s="9">
        <v>180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8" width="9.8515625" style="0" customWidth="1"/>
    <col min="9" max="9" width="11.57421875" style="0" customWidth="1"/>
    <col min="10" max="10" width="9.7109375" style="0" customWidth="1"/>
  </cols>
  <sheetData>
    <row r="1" ht="15.75">
      <c r="A1" s="2" t="s">
        <v>34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0.7101449275362319</v>
      </c>
      <c r="D4" s="11">
        <v>0.8387096774193549</v>
      </c>
      <c r="E4" s="5">
        <v>0.7419354838709677</v>
      </c>
      <c r="F4" s="5">
        <v>0.8153846153846154</v>
      </c>
      <c r="G4" s="27">
        <v>0.7272727272727273</v>
      </c>
      <c r="H4" s="26">
        <v>0.6622807017543859</v>
      </c>
      <c r="I4" s="26">
        <v>0.7294117647058823</v>
      </c>
    </row>
    <row r="5" spans="1:9" ht="15">
      <c r="A5" s="33"/>
      <c r="B5" s="4" t="s">
        <v>17</v>
      </c>
      <c r="C5" s="18">
        <v>1</v>
      </c>
      <c r="D5" s="11">
        <v>0</v>
      </c>
      <c r="E5" s="5">
        <v>0</v>
      </c>
      <c r="F5" s="5">
        <v>0</v>
      </c>
      <c r="G5" s="27">
        <v>0.7272727272727273</v>
      </c>
      <c r="H5" s="26">
        <v>0.6622807017543859</v>
      </c>
      <c r="I5" s="26">
        <v>0.7294117647058823</v>
      </c>
    </row>
    <row r="6" spans="1:9" ht="15">
      <c r="A6" s="33"/>
      <c r="B6" s="4" t="s">
        <v>16</v>
      </c>
      <c r="C6" s="18">
        <v>0.37142857142857144</v>
      </c>
      <c r="D6" s="11">
        <v>0.6285714285714286</v>
      </c>
      <c r="E6" s="5">
        <v>0.5294117647058824</v>
      </c>
      <c r="F6" s="5">
        <v>0.5348837209302325</v>
      </c>
      <c r="G6" s="27">
        <v>0.7272727272727273</v>
      </c>
      <c r="H6" s="26">
        <v>0.6622807017543859</v>
      </c>
      <c r="I6" s="26">
        <v>0.7294117647058823</v>
      </c>
    </row>
    <row r="7" spans="1:9" ht="15">
      <c r="A7" s="33"/>
      <c r="B7" s="6" t="s">
        <v>25</v>
      </c>
      <c r="C7" s="31">
        <v>0.6</v>
      </c>
      <c r="D7" s="20">
        <v>0.7628865979381443</v>
      </c>
      <c r="E7" s="7">
        <v>0.6666666666666666</v>
      </c>
      <c r="F7" s="7">
        <v>0.7037037037037037</v>
      </c>
      <c r="G7" s="27">
        <v>0.7272727272727273</v>
      </c>
      <c r="H7" s="26">
        <v>0.6622807017543859</v>
      </c>
      <c r="I7" s="26">
        <v>0.7294117647058823</v>
      </c>
    </row>
    <row r="8" spans="1:9" ht="15">
      <c r="A8" s="33" t="s">
        <v>23</v>
      </c>
      <c r="B8" s="4" t="s">
        <v>15</v>
      </c>
      <c r="C8" s="18">
        <v>0.7567567567567568</v>
      </c>
      <c r="D8" s="11">
        <v>0.7560975609756098</v>
      </c>
      <c r="E8" s="5">
        <v>0.84</v>
      </c>
      <c r="F8" s="5">
        <v>0.8285714285714286</v>
      </c>
      <c r="G8" s="27">
        <v>0.7272727272727273</v>
      </c>
      <c r="H8" s="26">
        <v>0.6622807017543859</v>
      </c>
      <c r="I8" s="26">
        <v>0.7294117647058823</v>
      </c>
    </row>
    <row r="9" spans="1:9" ht="15">
      <c r="A9" s="33"/>
      <c r="B9" s="4" t="s">
        <v>12</v>
      </c>
      <c r="C9" s="18">
        <v>0.25</v>
      </c>
      <c r="D9" s="11">
        <v>0.625</v>
      </c>
      <c r="E9" s="5">
        <v>0.125</v>
      </c>
      <c r="F9" s="5">
        <v>0.4</v>
      </c>
      <c r="G9" s="27">
        <v>0.7272727272727273</v>
      </c>
      <c r="H9" s="26">
        <v>0.6622807017543859</v>
      </c>
      <c r="I9" s="26">
        <v>0.7294117647058823</v>
      </c>
    </row>
    <row r="10" spans="1:9" ht="15">
      <c r="A10" s="33"/>
      <c r="B10" s="4" t="s">
        <v>14</v>
      </c>
      <c r="C10" s="18">
        <v>0.8095238095238095</v>
      </c>
      <c r="D10" s="11">
        <v>0.8928571428571429</v>
      </c>
      <c r="E10" s="5">
        <v>0.8064516129032258</v>
      </c>
      <c r="F10" s="5">
        <v>0.875</v>
      </c>
      <c r="G10" s="27">
        <v>0.7272727272727273</v>
      </c>
      <c r="H10" s="26">
        <v>0.6622807017543859</v>
      </c>
      <c r="I10" s="26">
        <v>0.7294117647058823</v>
      </c>
    </row>
    <row r="11" spans="1:9" ht="15">
      <c r="A11" s="33"/>
      <c r="B11" s="4" t="s">
        <v>13</v>
      </c>
      <c r="C11" s="18">
        <v>0.4</v>
      </c>
      <c r="D11" s="11">
        <v>1</v>
      </c>
      <c r="E11" s="5">
        <v>1</v>
      </c>
      <c r="F11" s="5">
        <v>0.5</v>
      </c>
      <c r="G11" s="27">
        <v>0.7272727272727273</v>
      </c>
      <c r="H11" s="26">
        <v>0.6622807017543859</v>
      </c>
      <c r="I11" s="26">
        <v>0.7294117647058823</v>
      </c>
    </row>
    <row r="12" spans="1:9" ht="15">
      <c r="A12" s="33"/>
      <c r="B12" s="6" t="s">
        <v>26</v>
      </c>
      <c r="C12" s="31">
        <v>0.7164179104477612</v>
      </c>
      <c r="D12" s="20">
        <v>0.8</v>
      </c>
      <c r="E12" s="7">
        <v>0.7666666666666667</v>
      </c>
      <c r="F12" s="7">
        <v>0.7874015748031497</v>
      </c>
      <c r="G12" s="27">
        <v>0.7272727272727273</v>
      </c>
      <c r="H12" s="26">
        <v>0.6622807017543859</v>
      </c>
      <c r="I12" s="26">
        <v>0.7294117647058823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5">
        <v>0</v>
      </c>
      <c r="F13" s="5">
        <v>1</v>
      </c>
      <c r="G13" s="27">
        <v>0.7272727272727273</v>
      </c>
      <c r="H13" s="26">
        <v>0.6622807017543859</v>
      </c>
      <c r="I13" s="26">
        <v>0.7294117647058823</v>
      </c>
    </row>
    <row r="14" spans="1:9" ht="15">
      <c r="A14" s="33"/>
      <c r="B14" s="4" t="s">
        <v>10</v>
      </c>
      <c r="C14" s="18">
        <v>0</v>
      </c>
      <c r="D14" s="11">
        <v>0</v>
      </c>
      <c r="E14" s="11">
        <v>0</v>
      </c>
      <c r="F14" s="11">
        <v>0</v>
      </c>
      <c r="G14" s="27">
        <v>0.7272727272727273</v>
      </c>
      <c r="H14" s="26">
        <v>0.6622807017543859</v>
      </c>
      <c r="I14" s="26">
        <v>0.7294117647058823</v>
      </c>
    </row>
    <row r="15" spans="1:9" ht="15">
      <c r="A15" s="33"/>
      <c r="B15" s="4" t="s">
        <v>9</v>
      </c>
      <c r="C15" s="18">
        <v>0.75</v>
      </c>
      <c r="D15" s="11">
        <v>0.5</v>
      </c>
      <c r="E15" s="5">
        <v>0.4</v>
      </c>
      <c r="F15" s="5">
        <v>1</v>
      </c>
      <c r="G15" s="27">
        <v>0.7272727272727273</v>
      </c>
      <c r="H15" s="26">
        <v>0.6622807017543859</v>
      </c>
      <c r="I15" s="26">
        <v>0.7294117647058823</v>
      </c>
    </row>
    <row r="16" spans="1:9" ht="15">
      <c r="A16" s="33"/>
      <c r="B16" s="4" t="s">
        <v>8</v>
      </c>
      <c r="C16" s="18">
        <v>0</v>
      </c>
      <c r="D16" s="11">
        <v>0</v>
      </c>
      <c r="E16" s="5">
        <v>0.375</v>
      </c>
      <c r="F16" s="5">
        <v>1</v>
      </c>
      <c r="G16" s="27">
        <v>0.7272727272727273</v>
      </c>
      <c r="H16" s="26">
        <v>0.6622807017543859</v>
      </c>
      <c r="I16" s="26">
        <v>0.7294117647058823</v>
      </c>
    </row>
    <row r="17" spans="1:9" ht="15">
      <c r="A17" s="33"/>
      <c r="B17" s="4" t="s">
        <v>7</v>
      </c>
      <c r="C17" s="18">
        <v>1</v>
      </c>
      <c r="D17" s="11">
        <v>0</v>
      </c>
      <c r="E17" s="5">
        <v>0.3333333333333333</v>
      </c>
      <c r="F17" s="5">
        <v>0</v>
      </c>
      <c r="G17" s="27">
        <v>0.7272727272727273</v>
      </c>
      <c r="H17" s="26">
        <v>0.6622807017543859</v>
      </c>
      <c r="I17" s="26">
        <v>0.7294117647058823</v>
      </c>
    </row>
    <row r="18" spans="1:9" ht="15">
      <c r="A18" s="33"/>
      <c r="B18" s="4" t="s">
        <v>6</v>
      </c>
      <c r="C18" s="18">
        <v>0</v>
      </c>
      <c r="D18" s="11">
        <v>0</v>
      </c>
      <c r="E18" s="5">
        <v>1</v>
      </c>
      <c r="F18" s="5">
        <v>0.3333333333333333</v>
      </c>
      <c r="G18" s="27">
        <v>0.7272727272727273</v>
      </c>
      <c r="H18" s="26">
        <v>0.6622807017543859</v>
      </c>
      <c r="I18" s="26">
        <v>0.7294117647058823</v>
      </c>
    </row>
    <row r="19" spans="1:9" ht="15">
      <c r="A19" s="33"/>
      <c r="B19" s="4" t="s">
        <v>2</v>
      </c>
      <c r="C19" s="18">
        <v>0.5</v>
      </c>
      <c r="D19" s="11">
        <v>0.2857142857142857</v>
      </c>
      <c r="E19" s="5">
        <v>0.3333333333333333</v>
      </c>
      <c r="F19" s="5">
        <v>0.3333333333333333</v>
      </c>
      <c r="G19" s="27">
        <v>0.7272727272727273</v>
      </c>
      <c r="H19" s="26">
        <v>0.6622807017543859</v>
      </c>
      <c r="I19" s="26">
        <v>0.7294117647058823</v>
      </c>
    </row>
    <row r="20" spans="1:9" ht="15">
      <c r="A20" s="33"/>
      <c r="B20" s="4" t="s">
        <v>5</v>
      </c>
      <c r="C20" s="18">
        <v>0.3333333333333333</v>
      </c>
      <c r="D20" s="11">
        <v>0.5</v>
      </c>
      <c r="E20" s="5">
        <v>1</v>
      </c>
      <c r="F20" s="5">
        <v>1</v>
      </c>
      <c r="G20" s="27">
        <v>0.7272727272727273</v>
      </c>
      <c r="H20" s="26">
        <v>0.6622807017543859</v>
      </c>
      <c r="I20" s="26">
        <v>0.7294117647058823</v>
      </c>
    </row>
    <row r="21" spans="1:9" ht="15">
      <c r="A21" s="33"/>
      <c r="B21" s="4" t="s">
        <v>11</v>
      </c>
      <c r="C21" s="18">
        <v>0</v>
      </c>
      <c r="D21" s="11">
        <v>0.25</v>
      </c>
      <c r="E21" s="5">
        <v>0.3333333333333333</v>
      </c>
      <c r="F21" s="5">
        <v>0</v>
      </c>
      <c r="G21" s="27">
        <v>0.7272727272727273</v>
      </c>
      <c r="H21" s="26">
        <v>0.6622807017543859</v>
      </c>
      <c r="I21" s="26">
        <v>0.7294117647058823</v>
      </c>
    </row>
    <row r="22" spans="1:9" ht="15">
      <c r="A22" s="33"/>
      <c r="B22" s="4" t="s">
        <v>4</v>
      </c>
      <c r="C22" s="18">
        <v>0</v>
      </c>
      <c r="D22" s="11">
        <v>0</v>
      </c>
      <c r="E22" s="5">
        <v>0</v>
      </c>
      <c r="F22" s="5">
        <v>0</v>
      </c>
      <c r="G22" s="27">
        <v>0.7272727272727273</v>
      </c>
      <c r="H22" s="26">
        <v>0.6622807017543859</v>
      </c>
      <c r="I22" s="26">
        <v>0.7294117647058823</v>
      </c>
    </row>
    <row r="23" spans="1:9" ht="15">
      <c r="A23" s="33"/>
      <c r="B23" s="4" t="s">
        <v>1</v>
      </c>
      <c r="C23" s="18">
        <v>0.5</v>
      </c>
      <c r="D23" s="11">
        <v>0</v>
      </c>
      <c r="E23" s="5">
        <v>0.5</v>
      </c>
      <c r="F23" s="5">
        <v>0</v>
      </c>
      <c r="G23" s="27">
        <v>0.7272727272727273</v>
      </c>
      <c r="H23" s="26">
        <v>0.6622807017543859</v>
      </c>
      <c r="I23" s="26">
        <v>0.7294117647058823</v>
      </c>
    </row>
    <row r="24" spans="1:9" ht="15">
      <c r="A24" s="33"/>
      <c r="B24" s="4" t="s">
        <v>0</v>
      </c>
      <c r="C24" s="18">
        <v>0.3333333333333333</v>
      </c>
      <c r="D24" s="11">
        <v>1</v>
      </c>
      <c r="E24" s="5">
        <v>0.375</v>
      </c>
      <c r="F24" s="5">
        <v>0.5</v>
      </c>
      <c r="G24" s="27">
        <v>0.7272727272727273</v>
      </c>
      <c r="H24" s="26">
        <v>0.6622807017543859</v>
      </c>
      <c r="I24" s="26">
        <v>0.7294117647058823</v>
      </c>
    </row>
    <row r="25" spans="1:9" ht="15">
      <c r="A25" s="33"/>
      <c r="B25" s="6" t="s">
        <v>27</v>
      </c>
      <c r="C25" s="31">
        <v>0.4166666666666667</v>
      </c>
      <c r="D25" s="20">
        <v>0.2857142857142857</v>
      </c>
      <c r="E25" s="7">
        <v>0.42857142857142855</v>
      </c>
      <c r="F25" s="7">
        <v>0.5</v>
      </c>
      <c r="G25" s="27">
        <v>0.7272727272727273</v>
      </c>
      <c r="H25" s="26">
        <v>0.6622807017543859</v>
      </c>
      <c r="I25" s="26">
        <v>0.7294117647058823</v>
      </c>
    </row>
    <row r="26" spans="1:9" ht="15">
      <c r="A26" s="6" t="s">
        <v>19</v>
      </c>
      <c r="B26" s="6"/>
      <c r="C26" s="31">
        <v>0.6173469387755102</v>
      </c>
      <c r="D26" s="20">
        <v>0.7272727272727273</v>
      </c>
      <c r="E26" s="7">
        <v>0.6622807017543859</v>
      </c>
      <c r="F26" s="7">
        <v>0.7294117647058823</v>
      </c>
      <c r="G26" s="27">
        <v>0.7272727272727273</v>
      </c>
      <c r="H26" s="26">
        <v>0.6622807017543859</v>
      </c>
      <c r="I26" s="26">
        <v>0.7294117647058823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69</v>
      </c>
      <c r="D30" s="8">
        <v>49</v>
      </c>
      <c r="E30" s="8">
        <v>62</v>
      </c>
      <c r="F30" s="8">
        <v>52</v>
      </c>
      <c r="G30" s="8">
        <v>62</v>
      </c>
      <c r="H30" s="8">
        <v>46</v>
      </c>
      <c r="I30" s="8">
        <v>65</v>
      </c>
      <c r="J30" s="8">
        <v>53</v>
      </c>
    </row>
    <row r="31" spans="1:10" ht="15">
      <c r="A31" s="33"/>
      <c r="B31" s="4" t="s">
        <v>17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35</v>
      </c>
      <c r="D32" s="8">
        <v>13</v>
      </c>
      <c r="E32" s="8">
        <v>35</v>
      </c>
      <c r="F32" s="8">
        <v>22</v>
      </c>
      <c r="G32" s="8">
        <v>34</v>
      </c>
      <c r="H32" s="8">
        <v>18</v>
      </c>
      <c r="I32" s="8">
        <v>43</v>
      </c>
      <c r="J32" s="8">
        <v>23</v>
      </c>
    </row>
    <row r="33" spans="1:10" ht="15">
      <c r="A33" s="33"/>
      <c r="B33" s="6" t="s">
        <v>25</v>
      </c>
      <c r="C33" s="9">
        <f>SUM(C30:C32)</f>
        <v>105</v>
      </c>
      <c r="D33" s="9">
        <f>SUM(D30:D32)</f>
        <v>63</v>
      </c>
      <c r="E33" s="9">
        <v>97</v>
      </c>
      <c r="F33" s="9">
        <v>74</v>
      </c>
      <c r="G33" s="9">
        <v>96</v>
      </c>
      <c r="H33" s="9">
        <v>64</v>
      </c>
      <c r="I33" s="9">
        <v>108</v>
      </c>
      <c r="J33" s="9">
        <v>76</v>
      </c>
    </row>
    <row r="34" spans="1:10" ht="15">
      <c r="A34" s="33" t="s">
        <v>23</v>
      </c>
      <c r="B34" s="4" t="s">
        <v>15</v>
      </c>
      <c r="C34" s="8">
        <v>37</v>
      </c>
      <c r="D34" s="8">
        <v>28</v>
      </c>
      <c r="E34" s="8">
        <v>41</v>
      </c>
      <c r="F34" s="8">
        <v>31</v>
      </c>
      <c r="G34" s="8">
        <v>50</v>
      </c>
      <c r="H34" s="8">
        <v>42</v>
      </c>
      <c r="I34" s="8">
        <v>70</v>
      </c>
      <c r="J34" s="8">
        <v>58</v>
      </c>
    </row>
    <row r="35" spans="1:10" ht="15">
      <c r="A35" s="33"/>
      <c r="B35" s="4" t="s">
        <v>12</v>
      </c>
      <c r="C35" s="8">
        <v>4</v>
      </c>
      <c r="D35" s="8">
        <v>1</v>
      </c>
      <c r="E35" s="8">
        <v>8</v>
      </c>
      <c r="F35" s="8">
        <v>5</v>
      </c>
      <c r="G35" s="8">
        <v>8</v>
      </c>
      <c r="H35" s="8">
        <v>1</v>
      </c>
      <c r="I35" s="8">
        <v>15</v>
      </c>
      <c r="J35" s="8">
        <v>6</v>
      </c>
    </row>
    <row r="36" spans="1:10" ht="15">
      <c r="A36" s="33"/>
      <c r="B36" s="4" t="s">
        <v>14</v>
      </c>
      <c r="C36" s="8">
        <v>21</v>
      </c>
      <c r="D36" s="8">
        <v>17</v>
      </c>
      <c r="E36" s="8">
        <v>28</v>
      </c>
      <c r="F36" s="8">
        <v>25</v>
      </c>
      <c r="G36" s="8">
        <v>31</v>
      </c>
      <c r="H36" s="8">
        <v>25</v>
      </c>
      <c r="I36" s="8">
        <v>40</v>
      </c>
      <c r="J36" s="8">
        <v>35</v>
      </c>
    </row>
    <row r="37" spans="1:10" ht="15">
      <c r="A37" s="33"/>
      <c r="B37" s="4" t="s">
        <v>13</v>
      </c>
      <c r="C37" s="8">
        <v>5</v>
      </c>
      <c r="D37" s="8">
        <v>2</v>
      </c>
      <c r="E37" s="8">
        <v>3</v>
      </c>
      <c r="F37" s="8">
        <v>3</v>
      </c>
      <c r="G37" s="8">
        <v>1</v>
      </c>
      <c r="H37" s="8">
        <v>1</v>
      </c>
      <c r="I37" s="8">
        <v>2</v>
      </c>
      <c r="J37" s="8">
        <v>1</v>
      </c>
    </row>
    <row r="38" spans="1:10" ht="15">
      <c r="A38" s="33"/>
      <c r="B38" s="6" t="s">
        <v>26</v>
      </c>
      <c r="C38" s="9">
        <f>SUM(C34:C37)</f>
        <v>67</v>
      </c>
      <c r="D38" s="9">
        <f>SUM(D34:D37)</f>
        <v>48</v>
      </c>
      <c r="E38" s="9">
        <v>80</v>
      </c>
      <c r="F38" s="9">
        <v>64</v>
      </c>
      <c r="G38" s="9">
        <v>90</v>
      </c>
      <c r="H38" s="9">
        <v>69</v>
      </c>
      <c r="I38" s="9">
        <v>127</v>
      </c>
      <c r="J38" s="9">
        <v>100</v>
      </c>
    </row>
    <row r="39" spans="1:10" ht="15">
      <c r="A39" s="33" t="s">
        <v>24</v>
      </c>
      <c r="B39" s="4" t="s">
        <v>3</v>
      </c>
      <c r="C39" s="8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8">
        <v>1</v>
      </c>
    </row>
    <row r="40" spans="1:10" ht="15">
      <c r="A40" s="33"/>
      <c r="B40" s="4" t="s">
        <v>10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</row>
    <row r="41" spans="1:10" ht="15">
      <c r="A41" s="33"/>
      <c r="B41" s="4" t="s">
        <v>9</v>
      </c>
      <c r="C41" s="8">
        <v>4</v>
      </c>
      <c r="D41" s="8">
        <v>3</v>
      </c>
      <c r="E41" s="8">
        <v>2</v>
      </c>
      <c r="F41" s="8">
        <v>1</v>
      </c>
      <c r="G41" s="8">
        <v>5</v>
      </c>
      <c r="H41" s="8">
        <v>2</v>
      </c>
      <c r="I41" s="8">
        <v>1</v>
      </c>
      <c r="J41" s="8">
        <v>1</v>
      </c>
    </row>
    <row r="42" spans="1:10" ht="15">
      <c r="A42" s="33"/>
      <c r="B42" s="4" t="s">
        <v>8</v>
      </c>
      <c r="C42" s="8">
        <v>1</v>
      </c>
      <c r="D42" s="8">
        <v>0</v>
      </c>
      <c r="E42" s="8">
        <v>0</v>
      </c>
      <c r="F42" s="8">
        <v>0</v>
      </c>
      <c r="G42" s="8">
        <v>8</v>
      </c>
      <c r="H42" s="8">
        <v>3</v>
      </c>
      <c r="I42" s="8">
        <v>2</v>
      </c>
      <c r="J42" s="8">
        <v>2</v>
      </c>
    </row>
    <row r="43" spans="1:10" ht="15">
      <c r="A43" s="33"/>
      <c r="B43" s="4" t="s">
        <v>7</v>
      </c>
      <c r="C43" s="8">
        <v>1</v>
      </c>
      <c r="D43" s="8">
        <v>1</v>
      </c>
      <c r="E43" s="8">
        <v>1</v>
      </c>
      <c r="F43" s="8">
        <v>0</v>
      </c>
      <c r="G43" s="8">
        <v>3</v>
      </c>
      <c r="H43" s="8">
        <v>1</v>
      </c>
      <c r="I43" s="8">
        <v>3</v>
      </c>
      <c r="J43" s="8">
        <v>0</v>
      </c>
    </row>
    <row r="44" spans="1:10" ht="15">
      <c r="A44" s="33"/>
      <c r="B44" s="4" t="s">
        <v>6</v>
      </c>
      <c r="C44" s="8">
        <v>2</v>
      </c>
      <c r="D44" s="8">
        <v>0</v>
      </c>
      <c r="E44" s="8">
        <v>1</v>
      </c>
      <c r="F44" s="8">
        <v>0</v>
      </c>
      <c r="G44" s="8">
        <v>2</v>
      </c>
      <c r="H44" s="8">
        <v>2</v>
      </c>
      <c r="I44" s="8">
        <v>3</v>
      </c>
      <c r="J44" s="8">
        <v>1</v>
      </c>
    </row>
    <row r="45" spans="1:10" ht="15">
      <c r="A45" s="33"/>
      <c r="B45" s="4" t="s">
        <v>2</v>
      </c>
      <c r="C45" s="8">
        <v>4</v>
      </c>
      <c r="D45" s="8">
        <v>2</v>
      </c>
      <c r="E45" s="8">
        <v>7</v>
      </c>
      <c r="F45" s="8">
        <v>2</v>
      </c>
      <c r="G45" s="8">
        <v>9</v>
      </c>
      <c r="H45" s="8">
        <v>3</v>
      </c>
      <c r="I45" s="8">
        <v>3</v>
      </c>
      <c r="J45" s="8">
        <v>1</v>
      </c>
    </row>
    <row r="46" spans="1:10" ht="15">
      <c r="A46" s="33"/>
      <c r="B46" s="4" t="s">
        <v>5</v>
      </c>
      <c r="C46" s="8">
        <v>3</v>
      </c>
      <c r="D46" s="8">
        <v>1</v>
      </c>
      <c r="E46" s="8">
        <v>2</v>
      </c>
      <c r="F46" s="8">
        <v>1</v>
      </c>
      <c r="G46" s="8">
        <v>2</v>
      </c>
      <c r="H46" s="8">
        <v>2</v>
      </c>
      <c r="I46" s="8">
        <v>3</v>
      </c>
      <c r="J46" s="8">
        <v>3</v>
      </c>
    </row>
    <row r="47" spans="1:10" ht="15">
      <c r="A47" s="33"/>
      <c r="B47" s="4" t="s">
        <v>11</v>
      </c>
      <c r="C47" s="8">
        <v>1</v>
      </c>
      <c r="D47" s="8">
        <v>0</v>
      </c>
      <c r="E47" s="8">
        <v>4</v>
      </c>
      <c r="F47" s="8">
        <v>1</v>
      </c>
      <c r="G47" s="8">
        <v>3</v>
      </c>
      <c r="H47" s="8">
        <v>1</v>
      </c>
      <c r="I47" s="8">
        <v>1</v>
      </c>
      <c r="J47" s="8">
        <v>0</v>
      </c>
    </row>
    <row r="48" spans="1:10" ht="15">
      <c r="A48" s="33"/>
      <c r="B48" s="4" t="s">
        <v>4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5">
      <c r="A49" s="33"/>
      <c r="B49" s="4" t="s">
        <v>1</v>
      </c>
      <c r="C49" s="8">
        <v>2</v>
      </c>
      <c r="D49" s="8">
        <v>1</v>
      </c>
      <c r="E49" s="8">
        <v>3</v>
      </c>
      <c r="F49" s="8">
        <v>0</v>
      </c>
      <c r="G49" s="8">
        <v>2</v>
      </c>
      <c r="H49" s="8">
        <v>1</v>
      </c>
      <c r="I49" s="8"/>
      <c r="J49" s="8"/>
    </row>
    <row r="50" spans="1:10" ht="15">
      <c r="A50" s="33"/>
      <c r="B50" s="4" t="s">
        <v>0</v>
      </c>
      <c r="C50" s="8">
        <v>3</v>
      </c>
      <c r="D50" s="8">
        <v>1</v>
      </c>
      <c r="E50" s="8">
        <v>1</v>
      </c>
      <c r="F50" s="8">
        <v>1</v>
      </c>
      <c r="G50" s="8">
        <v>8</v>
      </c>
      <c r="H50" s="8">
        <v>3</v>
      </c>
      <c r="I50" s="8">
        <v>2</v>
      </c>
      <c r="J50" s="8">
        <v>1</v>
      </c>
    </row>
    <row r="51" spans="1:10" ht="15">
      <c r="A51" s="33"/>
      <c r="B51" s="6" t="s">
        <v>27</v>
      </c>
      <c r="C51" s="9">
        <f>SUM(C39:C50)</f>
        <v>24</v>
      </c>
      <c r="D51" s="9">
        <f>SUM(D39:D50)</f>
        <v>10</v>
      </c>
      <c r="E51" s="9">
        <v>21</v>
      </c>
      <c r="F51" s="9">
        <v>6</v>
      </c>
      <c r="G51" s="9">
        <v>42</v>
      </c>
      <c r="H51" s="9">
        <v>18</v>
      </c>
      <c r="I51" s="9">
        <v>20</v>
      </c>
      <c r="J51" s="9">
        <v>10</v>
      </c>
    </row>
    <row r="52" spans="1:10" ht="15">
      <c r="A52" s="6" t="s">
        <v>19</v>
      </c>
      <c r="B52" s="6"/>
      <c r="C52" s="9">
        <f>SUM(C33,C38,C51)</f>
        <v>196</v>
      </c>
      <c r="D52" s="9">
        <f>SUM(D33,D38,D51)</f>
        <v>121</v>
      </c>
      <c r="E52" s="9">
        <v>198</v>
      </c>
      <c r="F52" s="9">
        <v>144</v>
      </c>
      <c r="G52" s="9">
        <v>228</v>
      </c>
      <c r="H52" s="9">
        <v>151</v>
      </c>
      <c r="I52" s="9">
        <v>255</v>
      </c>
      <c r="J52" s="9">
        <v>186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B3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2.140625" style="0" customWidth="1"/>
    <col min="4" max="4" width="11.57421875" style="0" customWidth="1"/>
    <col min="5" max="6" width="14.00390625" style="0" customWidth="1"/>
  </cols>
  <sheetData>
    <row r="1" ht="15.75">
      <c r="A1" s="2" t="s">
        <v>31</v>
      </c>
    </row>
    <row r="3" ht="15">
      <c r="A3" s="12" t="s">
        <v>28</v>
      </c>
    </row>
    <row r="4" spans="1:11" ht="90">
      <c r="A4" s="3" t="s">
        <v>20</v>
      </c>
      <c r="B4" s="3" t="s">
        <v>21</v>
      </c>
      <c r="C4" s="13" t="s">
        <v>40</v>
      </c>
      <c r="D4" s="13" t="s">
        <v>30</v>
      </c>
      <c r="E4" s="13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349</v>
      </c>
      <c r="D5" s="8">
        <v>208</v>
      </c>
      <c r="E5" s="18">
        <f>D5/C5</f>
        <v>0.5959885386819485</v>
      </c>
      <c r="F5" s="35" t="str">
        <f>H5*100&amp;-I5*100&amp;"%"</f>
        <v>54,2-64,8%</v>
      </c>
      <c r="G5" s="30">
        <f>$E$27</f>
        <v>0.5583524027459954</v>
      </c>
      <c r="H5" s="38">
        <v>0.542</v>
      </c>
      <c r="I5" s="38">
        <v>0.648</v>
      </c>
      <c r="J5" s="38">
        <f>E5-H5</f>
        <v>0.05398853868194842</v>
      </c>
      <c r="K5" s="38">
        <f>I5-E5</f>
        <v>0.052011461318051566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0.5583524027459954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177</v>
      </c>
      <c r="D7" s="8">
        <v>125</v>
      </c>
      <c r="E7" s="18">
        <f aca="true" t="shared" si="3" ref="E7:E27">D7/C7</f>
        <v>0.7062146892655368</v>
      </c>
      <c r="F7" s="35" t="str">
        <f aca="true" t="shared" si="4" ref="F7:F27">H7*100&amp;-I7*100&amp;"%"</f>
        <v>63,2-77,1%</v>
      </c>
      <c r="G7" s="30">
        <f t="shared" si="0"/>
        <v>0.5583524027459954</v>
      </c>
      <c r="H7" s="38">
        <v>0.632</v>
      </c>
      <c r="I7" s="38">
        <v>0.771</v>
      </c>
      <c r="J7" s="38">
        <f t="shared" si="1"/>
        <v>0.07421468926553676</v>
      </c>
      <c r="K7" s="38">
        <f t="shared" si="2"/>
        <v>0.06478531073446325</v>
      </c>
    </row>
    <row r="8" spans="1:11" ht="15">
      <c r="A8" s="33"/>
      <c r="B8" s="6" t="s">
        <v>25</v>
      </c>
      <c r="C8" s="9">
        <f>SUM(C5:C7)</f>
        <v>526</v>
      </c>
      <c r="D8" s="9">
        <f>SUM(D5:D7)</f>
        <v>333</v>
      </c>
      <c r="E8" s="31">
        <f t="shared" si="3"/>
        <v>0.6330798479087453</v>
      </c>
      <c r="F8" s="36" t="str">
        <f t="shared" si="4"/>
        <v>59-67,4%</v>
      </c>
      <c r="G8" s="30">
        <f t="shared" si="0"/>
        <v>0.5583524027459954</v>
      </c>
      <c r="H8" s="38">
        <v>0.59</v>
      </c>
      <c r="I8" s="38">
        <v>0.674</v>
      </c>
      <c r="J8" s="38">
        <f t="shared" si="1"/>
        <v>0.043079847908745306</v>
      </c>
      <c r="K8" s="38">
        <f t="shared" si="2"/>
        <v>0.04092015209125477</v>
      </c>
    </row>
    <row r="9" spans="1:11" ht="15">
      <c r="A9" s="33" t="s">
        <v>23</v>
      </c>
      <c r="B9" s="4" t="s">
        <v>42</v>
      </c>
      <c r="C9" s="8">
        <v>55</v>
      </c>
      <c r="D9" s="8">
        <v>33</v>
      </c>
      <c r="E9" s="18">
        <f t="shared" si="3"/>
        <v>0.6</v>
      </c>
      <c r="F9" s="35" t="str">
        <f t="shared" si="4"/>
        <v>45,9-72,7%</v>
      </c>
      <c r="G9" s="30">
        <f t="shared" si="0"/>
        <v>0.5583524027459954</v>
      </c>
      <c r="H9" s="38">
        <v>0.459</v>
      </c>
      <c r="I9" s="38">
        <v>0.727</v>
      </c>
      <c r="J9" s="38">
        <f t="shared" si="1"/>
        <v>0.14099999999999996</v>
      </c>
      <c r="K9" s="38">
        <f t="shared" si="2"/>
        <v>0.127</v>
      </c>
    </row>
    <row r="10" spans="1:11" ht="15">
      <c r="A10" s="33"/>
      <c r="B10" s="4" t="s">
        <v>12</v>
      </c>
      <c r="C10" s="8">
        <v>70</v>
      </c>
      <c r="D10" s="8">
        <v>24</v>
      </c>
      <c r="E10" s="18">
        <f t="shared" si="3"/>
        <v>0.34285714285714286</v>
      </c>
      <c r="F10" s="35" t="str">
        <f t="shared" si="4"/>
        <v>23,6-46,7%</v>
      </c>
      <c r="G10" s="30">
        <f t="shared" si="0"/>
        <v>0.5583524027459954</v>
      </c>
      <c r="H10" s="38">
        <v>0.236</v>
      </c>
      <c r="I10" s="38">
        <v>0.467</v>
      </c>
      <c r="J10" s="38">
        <f t="shared" si="1"/>
        <v>0.10685714285714287</v>
      </c>
      <c r="K10" s="38">
        <f t="shared" si="2"/>
        <v>0.12414285714285717</v>
      </c>
    </row>
    <row r="11" spans="1:11" ht="15">
      <c r="A11" s="33"/>
      <c r="B11" s="4" t="s">
        <v>14</v>
      </c>
      <c r="C11" s="8">
        <v>34</v>
      </c>
      <c r="D11" s="8">
        <v>11</v>
      </c>
      <c r="E11" s="18">
        <f t="shared" si="3"/>
        <v>0.3235294117647059</v>
      </c>
      <c r="F11" s="35" t="str">
        <f t="shared" si="4"/>
        <v>18-50,6%</v>
      </c>
      <c r="G11" s="30">
        <f t="shared" si="0"/>
        <v>0.5583524027459954</v>
      </c>
      <c r="H11" s="38">
        <v>0.18</v>
      </c>
      <c r="I11" s="38">
        <v>0.506</v>
      </c>
      <c r="J11" s="38">
        <f t="shared" si="1"/>
        <v>0.1435294117647059</v>
      </c>
      <c r="K11" s="38">
        <f t="shared" si="2"/>
        <v>0.1824705882352941</v>
      </c>
    </row>
    <row r="12" spans="1:11" ht="15">
      <c r="A12" s="33"/>
      <c r="B12" s="4" t="s">
        <v>13</v>
      </c>
      <c r="C12" s="8">
        <v>41</v>
      </c>
      <c r="D12" s="8">
        <v>14</v>
      </c>
      <c r="E12" s="18">
        <f t="shared" si="3"/>
        <v>0.34146341463414637</v>
      </c>
      <c r="F12" s="35" t="str">
        <f t="shared" si="4"/>
        <v>20,6-50,7%</v>
      </c>
      <c r="G12" s="30">
        <f t="shared" si="0"/>
        <v>0.5583524027459954</v>
      </c>
      <c r="H12" s="38">
        <v>0.206</v>
      </c>
      <c r="I12" s="38">
        <v>0.507</v>
      </c>
      <c r="J12" s="38">
        <f t="shared" si="1"/>
        <v>0.13546341463414638</v>
      </c>
      <c r="K12" s="38">
        <f t="shared" si="2"/>
        <v>0.16553658536585364</v>
      </c>
    </row>
    <row r="13" spans="1:11" ht="15">
      <c r="A13" s="33"/>
      <c r="B13" s="6" t="s">
        <v>26</v>
      </c>
      <c r="C13" s="9">
        <f>SUM(C9:C12)</f>
        <v>200</v>
      </c>
      <c r="D13" s="9">
        <f>SUM(D9:D12)</f>
        <v>82</v>
      </c>
      <c r="E13" s="31">
        <f t="shared" si="3"/>
        <v>0.41</v>
      </c>
      <c r="F13" s="36" t="str">
        <f t="shared" si="4"/>
        <v>34,2-48,2%</v>
      </c>
      <c r="G13" s="30">
        <f t="shared" si="0"/>
        <v>0.5583524027459954</v>
      </c>
      <c r="H13" s="38">
        <v>0.342</v>
      </c>
      <c r="I13" s="38">
        <v>0.482</v>
      </c>
      <c r="J13" s="38">
        <f t="shared" si="1"/>
        <v>0.06799999999999995</v>
      </c>
      <c r="K13" s="38">
        <f t="shared" si="2"/>
        <v>0.07200000000000001</v>
      </c>
    </row>
    <row r="14" spans="1:11" ht="15">
      <c r="A14" s="33" t="s">
        <v>24</v>
      </c>
      <c r="B14" s="4" t="s">
        <v>3</v>
      </c>
      <c r="C14" s="8">
        <v>4</v>
      </c>
      <c r="D14" s="8">
        <v>3</v>
      </c>
      <c r="E14" s="18">
        <f t="shared" si="3"/>
        <v>0.75</v>
      </c>
      <c r="F14" s="35" t="str">
        <f t="shared" si="4"/>
        <v>21,9-96,7%</v>
      </c>
      <c r="G14" s="30">
        <f t="shared" si="0"/>
        <v>0.5583524027459954</v>
      </c>
      <c r="H14" s="38">
        <v>0.219</v>
      </c>
      <c r="I14" s="38">
        <v>0.967</v>
      </c>
      <c r="J14" s="38">
        <f t="shared" si="1"/>
        <v>0.531</v>
      </c>
      <c r="K14" s="38">
        <f t="shared" si="2"/>
        <v>0.21699999999999997</v>
      </c>
    </row>
    <row r="15" spans="1:11" ht="15">
      <c r="A15" s="33"/>
      <c r="B15" s="4" t="s">
        <v>10</v>
      </c>
      <c r="C15" s="8">
        <v>5</v>
      </c>
      <c r="D15" s="8">
        <v>3</v>
      </c>
      <c r="E15" s="18">
        <f t="shared" si="3"/>
        <v>0.6</v>
      </c>
      <c r="F15" s="35" t="str">
        <f t="shared" si="4"/>
        <v>17-92,7%</v>
      </c>
      <c r="G15" s="30">
        <f t="shared" si="0"/>
        <v>0.5583524027459954</v>
      </c>
      <c r="H15" s="38">
        <v>0.17</v>
      </c>
      <c r="I15" s="38">
        <v>0.927</v>
      </c>
      <c r="J15" s="38">
        <f t="shared" si="1"/>
        <v>0.42999999999999994</v>
      </c>
      <c r="K15" s="38">
        <f t="shared" si="2"/>
        <v>0.32700000000000007</v>
      </c>
    </row>
    <row r="16" spans="1:11" ht="15">
      <c r="A16" s="33"/>
      <c r="B16" s="4" t="s">
        <v>9</v>
      </c>
      <c r="C16" s="8">
        <v>5</v>
      </c>
      <c r="D16" s="8">
        <v>2</v>
      </c>
      <c r="E16" s="18">
        <f t="shared" si="3"/>
        <v>0.4</v>
      </c>
      <c r="F16" s="35" t="str">
        <f t="shared" si="4"/>
        <v>7,3-83%</v>
      </c>
      <c r="G16" s="30">
        <f t="shared" si="0"/>
        <v>0.5583524027459954</v>
      </c>
      <c r="H16" s="38">
        <v>0.073</v>
      </c>
      <c r="I16" s="38">
        <v>0.83</v>
      </c>
      <c r="J16" s="38">
        <f t="shared" si="1"/>
        <v>0.327</v>
      </c>
      <c r="K16" s="38">
        <f t="shared" si="2"/>
        <v>0.42999999999999994</v>
      </c>
    </row>
    <row r="17" spans="1:11" ht="15">
      <c r="A17" s="33"/>
      <c r="B17" s="4" t="s">
        <v>8</v>
      </c>
      <c r="C17" s="8">
        <v>15</v>
      </c>
      <c r="D17" s="8">
        <v>9</v>
      </c>
      <c r="E17" s="18">
        <f t="shared" si="3"/>
        <v>0.6</v>
      </c>
      <c r="F17" s="35" t="str">
        <f t="shared" si="4"/>
        <v>32,9-82,5%</v>
      </c>
      <c r="G17" s="30">
        <f t="shared" si="0"/>
        <v>0.5583524027459954</v>
      </c>
      <c r="H17" s="38">
        <v>0.329</v>
      </c>
      <c r="I17" s="38">
        <v>0.825</v>
      </c>
      <c r="J17" s="38">
        <f t="shared" si="1"/>
        <v>0.27099999999999996</v>
      </c>
      <c r="K17" s="38">
        <f t="shared" si="2"/>
        <v>0.22499999999999998</v>
      </c>
    </row>
    <row r="18" spans="1:11" ht="15">
      <c r="A18" s="33"/>
      <c r="B18" s="4" t="s">
        <v>7</v>
      </c>
      <c r="C18" s="8">
        <v>15</v>
      </c>
      <c r="D18" s="8">
        <v>6</v>
      </c>
      <c r="E18" s="18">
        <f t="shared" si="3"/>
        <v>0.4</v>
      </c>
      <c r="F18" s="35" t="str">
        <f t="shared" si="4"/>
        <v>17,5-67,1%</v>
      </c>
      <c r="G18" s="30">
        <f t="shared" si="0"/>
        <v>0.5583524027459954</v>
      </c>
      <c r="H18" s="38">
        <v>0.175</v>
      </c>
      <c r="I18" s="38">
        <v>0.671</v>
      </c>
      <c r="J18" s="38">
        <f t="shared" si="1"/>
        <v>0.22500000000000003</v>
      </c>
      <c r="K18" s="38">
        <f t="shared" si="2"/>
        <v>0.271</v>
      </c>
    </row>
    <row r="19" spans="1:11" ht="15">
      <c r="A19" s="33"/>
      <c r="B19" s="4" t="s">
        <v>6</v>
      </c>
      <c r="C19" s="8">
        <v>13</v>
      </c>
      <c r="D19" s="8">
        <v>3</v>
      </c>
      <c r="E19" s="18">
        <f t="shared" si="3"/>
        <v>0.23076923076923078</v>
      </c>
      <c r="F19" s="35" t="str">
        <f t="shared" si="4"/>
        <v>6,2-54%</v>
      </c>
      <c r="G19" s="30">
        <f t="shared" si="0"/>
        <v>0.5583524027459954</v>
      </c>
      <c r="H19" s="38">
        <v>0.062</v>
      </c>
      <c r="I19" s="38">
        <v>0.54</v>
      </c>
      <c r="J19" s="38">
        <f t="shared" si="1"/>
        <v>0.16876923076923078</v>
      </c>
      <c r="K19" s="38">
        <f t="shared" si="2"/>
        <v>0.30923076923076925</v>
      </c>
    </row>
    <row r="20" spans="1:11" ht="15">
      <c r="A20" s="33"/>
      <c r="B20" s="4" t="s">
        <v>2</v>
      </c>
      <c r="C20" s="8">
        <v>26</v>
      </c>
      <c r="D20" s="8">
        <v>16</v>
      </c>
      <c r="E20" s="18">
        <f t="shared" si="3"/>
        <v>0.6153846153846154</v>
      </c>
      <c r="F20" s="35" t="str">
        <f t="shared" si="4"/>
        <v>40,7-79,1%</v>
      </c>
      <c r="G20" s="30">
        <f t="shared" si="0"/>
        <v>0.5583524027459954</v>
      </c>
      <c r="H20" s="38">
        <v>0.407</v>
      </c>
      <c r="I20" s="38">
        <v>0.791</v>
      </c>
      <c r="J20" s="38">
        <f t="shared" si="1"/>
        <v>0.20838461538461545</v>
      </c>
      <c r="K20" s="38">
        <f t="shared" si="2"/>
        <v>0.17561538461538462</v>
      </c>
    </row>
    <row r="21" spans="1:11" ht="15">
      <c r="A21" s="33"/>
      <c r="B21" s="4" t="s">
        <v>5</v>
      </c>
      <c r="C21" s="8">
        <v>6</v>
      </c>
      <c r="D21" s="8">
        <v>5</v>
      </c>
      <c r="E21" s="18">
        <f t="shared" si="3"/>
        <v>0.8333333333333334</v>
      </c>
      <c r="F21" s="35" t="str">
        <f t="shared" si="4"/>
        <v>36,5-99,1%</v>
      </c>
      <c r="G21" s="30">
        <f t="shared" si="0"/>
        <v>0.5583524027459954</v>
      </c>
      <c r="H21" s="38">
        <v>0.365</v>
      </c>
      <c r="I21" s="38">
        <v>0.991</v>
      </c>
      <c r="J21" s="38">
        <f t="shared" si="1"/>
        <v>0.4683333333333334</v>
      </c>
      <c r="K21" s="38">
        <f t="shared" si="2"/>
        <v>0.15766666666666662</v>
      </c>
    </row>
    <row r="22" spans="1:11" ht="15">
      <c r="A22" s="33"/>
      <c r="B22" s="4" t="s">
        <v>11</v>
      </c>
      <c r="C22" s="8">
        <v>26</v>
      </c>
      <c r="D22" s="8">
        <v>11</v>
      </c>
      <c r="E22" s="18">
        <f t="shared" si="3"/>
        <v>0.4230769230769231</v>
      </c>
      <c r="F22" s="35" t="str">
        <f t="shared" si="4"/>
        <v>24-62,8%</v>
      </c>
      <c r="G22" s="30">
        <f t="shared" si="0"/>
        <v>0.5583524027459954</v>
      </c>
      <c r="H22" s="38">
        <v>0.24</v>
      </c>
      <c r="I22" s="38">
        <v>0.628</v>
      </c>
      <c r="J22" s="38">
        <f t="shared" si="1"/>
        <v>0.18307692307692308</v>
      </c>
      <c r="K22" s="38">
        <f t="shared" si="2"/>
        <v>0.20492307692307693</v>
      </c>
    </row>
    <row r="23" spans="1:11" ht="15">
      <c r="A23" s="33"/>
      <c r="B23" s="4" t="s">
        <v>4</v>
      </c>
      <c r="C23" s="8">
        <v>6</v>
      </c>
      <c r="D23" s="8">
        <v>3</v>
      </c>
      <c r="E23" s="18">
        <f t="shared" si="3"/>
        <v>0.5</v>
      </c>
      <c r="F23" s="35" t="str">
        <f t="shared" si="4"/>
        <v>18,8-81,2%</v>
      </c>
      <c r="G23" s="30">
        <f t="shared" si="0"/>
        <v>0.5583524027459954</v>
      </c>
      <c r="H23" s="38">
        <v>0.188</v>
      </c>
      <c r="I23" s="38">
        <v>0.812</v>
      </c>
      <c r="J23" s="38">
        <f t="shared" si="1"/>
        <v>0.312</v>
      </c>
      <c r="K23" s="38">
        <f t="shared" si="2"/>
        <v>0.31200000000000006</v>
      </c>
    </row>
    <row r="24" spans="1:11" ht="15">
      <c r="A24" s="33"/>
      <c r="B24" s="4" t="s">
        <v>1</v>
      </c>
      <c r="C24" s="8">
        <v>11</v>
      </c>
      <c r="D24" s="8">
        <v>5</v>
      </c>
      <c r="E24" s="18">
        <f t="shared" si="3"/>
        <v>0.45454545454545453</v>
      </c>
      <c r="F24" s="35" t="str">
        <f t="shared" si="4"/>
        <v>18,1-75,4%</v>
      </c>
      <c r="G24" s="30">
        <f t="shared" si="0"/>
        <v>0.5583524027459954</v>
      </c>
      <c r="H24" s="38">
        <v>0.181</v>
      </c>
      <c r="I24" s="38">
        <v>0.754</v>
      </c>
      <c r="J24" s="38">
        <f t="shared" si="1"/>
        <v>0.27354545454545454</v>
      </c>
      <c r="K24" s="38">
        <f t="shared" si="2"/>
        <v>0.2994545454545455</v>
      </c>
    </row>
    <row r="25" spans="1:11" ht="15">
      <c r="A25" s="33"/>
      <c r="B25" s="4" t="s">
        <v>0</v>
      </c>
      <c r="C25" s="8">
        <v>16</v>
      </c>
      <c r="D25" s="8">
        <v>7</v>
      </c>
      <c r="E25" s="18">
        <f t="shared" si="3"/>
        <v>0.4375</v>
      </c>
      <c r="F25" s="35" t="str">
        <f t="shared" si="4"/>
        <v>20,8-69,5%</v>
      </c>
      <c r="G25" s="30">
        <f t="shared" si="0"/>
        <v>0.5583524027459954</v>
      </c>
      <c r="H25" s="38">
        <v>0.208</v>
      </c>
      <c r="I25" s="38">
        <v>0.695</v>
      </c>
      <c r="J25" s="38">
        <f t="shared" si="1"/>
        <v>0.2295</v>
      </c>
      <c r="K25" s="38">
        <f t="shared" si="2"/>
        <v>0.25749999999999995</v>
      </c>
    </row>
    <row r="26" spans="1:11" ht="15">
      <c r="A26" s="33"/>
      <c r="B26" s="6" t="s">
        <v>27</v>
      </c>
      <c r="C26" s="9">
        <f>SUM(C14:C25)</f>
        <v>148</v>
      </c>
      <c r="D26" s="9">
        <f>SUM(D14:D25)</f>
        <v>73</v>
      </c>
      <c r="E26" s="31">
        <f t="shared" si="3"/>
        <v>0.49324324324324326</v>
      </c>
      <c r="F26" s="36" t="str">
        <f t="shared" si="4"/>
        <v>41,1-57,6%</v>
      </c>
      <c r="G26" s="30">
        <f t="shared" si="0"/>
        <v>0.5583524027459954</v>
      </c>
      <c r="H26" s="38">
        <v>0.411</v>
      </c>
      <c r="I26" s="38">
        <v>0.576</v>
      </c>
      <c r="J26" s="38">
        <f t="shared" si="1"/>
        <v>0.08224324324324328</v>
      </c>
      <c r="K26" s="38">
        <f t="shared" si="2"/>
        <v>0.0827567567567567</v>
      </c>
    </row>
    <row r="27" spans="1:11" ht="15">
      <c r="A27" s="6" t="s">
        <v>19</v>
      </c>
      <c r="B27" s="6"/>
      <c r="C27" s="9">
        <f>SUM(C8,C13,C26)</f>
        <v>874</v>
      </c>
      <c r="D27" s="9">
        <f>SUM(D8,D13,D26)</f>
        <v>488</v>
      </c>
      <c r="E27" s="31">
        <f t="shared" si="3"/>
        <v>0.5583524027459954</v>
      </c>
      <c r="F27" s="36" t="str">
        <f t="shared" si="4"/>
        <v>52,5-59,2%</v>
      </c>
      <c r="H27" s="38">
        <v>0.525</v>
      </c>
      <c r="I27" s="38">
        <v>0.592</v>
      </c>
      <c r="J27" s="38">
        <f t="shared" si="1"/>
        <v>0.03335240274599538</v>
      </c>
      <c r="K27" s="38">
        <f t="shared" si="2"/>
        <v>0.03364759725400457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32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3" t="s">
        <v>40</v>
      </c>
      <c r="D4" s="13" t="s">
        <v>30</v>
      </c>
      <c r="E4" s="13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152</v>
      </c>
      <c r="D5" s="8">
        <v>92</v>
      </c>
      <c r="E5" s="18">
        <f>D5/C5</f>
        <v>0.6052631578947368</v>
      </c>
      <c r="F5" s="35" t="str">
        <f>H5*100&amp;-I5*100&amp;"%"</f>
        <v>52,3-68,3%</v>
      </c>
      <c r="G5" s="30">
        <f>$E$27</f>
        <v>0.597051597051597</v>
      </c>
      <c r="H5" s="38">
        <v>0.523</v>
      </c>
      <c r="I5" s="38">
        <v>0.683</v>
      </c>
      <c r="J5" s="38">
        <f>E5-H5</f>
        <v>0.08226315789473682</v>
      </c>
      <c r="K5" s="38">
        <f>I5-E5</f>
        <v>0.07773684210526322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0.597051597051597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87</v>
      </c>
      <c r="D7" s="8">
        <v>60</v>
      </c>
      <c r="E7" s="18">
        <f aca="true" t="shared" si="3" ref="E7:E27">D7/C7</f>
        <v>0.6896551724137931</v>
      </c>
      <c r="F7" s="35" t="str">
        <f aca="true" t="shared" si="4" ref="F7:F27">H7*100&amp;-I7*100&amp;"%"</f>
        <v>58-78,2%</v>
      </c>
      <c r="G7" s="30">
        <f t="shared" si="0"/>
        <v>0.597051597051597</v>
      </c>
      <c r="H7" s="38">
        <v>0.58</v>
      </c>
      <c r="I7" s="38">
        <v>0.782</v>
      </c>
      <c r="J7" s="38">
        <f t="shared" si="1"/>
        <v>0.10965517241379319</v>
      </c>
      <c r="K7" s="38">
        <f t="shared" si="2"/>
        <v>0.09234482758620688</v>
      </c>
    </row>
    <row r="8" spans="1:11" ht="15">
      <c r="A8" s="33"/>
      <c r="B8" s="6" t="s">
        <v>25</v>
      </c>
      <c r="C8" s="9">
        <f>SUM(C5:C7)</f>
        <v>239</v>
      </c>
      <c r="D8" s="9">
        <f>SUM(D5:D7)</f>
        <v>152</v>
      </c>
      <c r="E8" s="31">
        <f t="shared" si="3"/>
        <v>0.6359832635983264</v>
      </c>
      <c r="F8" s="36" t="str">
        <f t="shared" si="4"/>
        <v>57,1-69,6%</v>
      </c>
      <c r="G8" s="30">
        <f t="shared" si="0"/>
        <v>0.597051597051597</v>
      </c>
      <c r="H8" s="38">
        <v>0.571</v>
      </c>
      <c r="I8" s="38">
        <v>0.696</v>
      </c>
      <c r="J8" s="38">
        <f t="shared" si="1"/>
        <v>0.0649832635983264</v>
      </c>
      <c r="K8" s="38">
        <f t="shared" si="2"/>
        <v>0.0600167364016736</v>
      </c>
    </row>
    <row r="9" spans="1:11" ht="15">
      <c r="A9" s="33" t="s">
        <v>23</v>
      </c>
      <c r="B9" s="4" t="s">
        <v>41</v>
      </c>
      <c r="C9" s="8">
        <v>58</v>
      </c>
      <c r="D9" s="8">
        <v>33</v>
      </c>
      <c r="E9" s="18">
        <f t="shared" si="3"/>
        <v>0.5689655172413793</v>
      </c>
      <c r="F9" s="35" t="str">
        <f t="shared" si="4"/>
        <v>43,3-69,6%</v>
      </c>
      <c r="G9" s="30">
        <f t="shared" si="0"/>
        <v>0.597051597051597</v>
      </c>
      <c r="H9" s="38">
        <v>0.433</v>
      </c>
      <c r="I9" s="38">
        <v>0.696</v>
      </c>
      <c r="J9" s="38">
        <f t="shared" si="1"/>
        <v>0.13596551724137934</v>
      </c>
      <c r="K9" s="38">
        <f t="shared" si="2"/>
        <v>0.12703448275862061</v>
      </c>
    </row>
    <row r="10" spans="1:11" ht="15">
      <c r="A10" s="33"/>
      <c r="B10" s="4" t="s">
        <v>12</v>
      </c>
      <c r="C10" s="8">
        <v>12</v>
      </c>
      <c r="D10" s="8">
        <v>5</v>
      </c>
      <c r="E10" s="18">
        <f t="shared" si="3"/>
        <v>0.4166666666666667</v>
      </c>
      <c r="F10" s="35" t="str">
        <f t="shared" si="4"/>
        <v>16,5-71,4%</v>
      </c>
      <c r="G10" s="30">
        <f t="shared" si="0"/>
        <v>0.597051597051597</v>
      </c>
      <c r="H10" s="38">
        <v>0.165</v>
      </c>
      <c r="I10" s="38">
        <v>0.714</v>
      </c>
      <c r="J10" s="38">
        <f t="shared" si="1"/>
        <v>0.2516666666666667</v>
      </c>
      <c r="K10" s="38">
        <f t="shared" si="2"/>
        <v>0.2973333333333333</v>
      </c>
    </row>
    <row r="11" spans="1:11" ht="15">
      <c r="A11" s="33"/>
      <c r="B11" s="4" t="s">
        <v>14</v>
      </c>
      <c r="C11" s="8">
        <v>31</v>
      </c>
      <c r="D11" s="8">
        <v>19</v>
      </c>
      <c r="E11" s="18">
        <f t="shared" si="3"/>
        <v>0.6129032258064516</v>
      </c>
      <c r="F11" s="35" t="str">
        <f t="shared" si="4"/>
        <v>42,3-77,6%</v>
      </c>
      <c r="G11" s="30">
        <f t="shared" si="0"/>
        <v>0.597051597051597</v>
      </c>
      <c r="H11" s="38">
        <v>0.423</v>
      </c>
      <c r="I11" s="38">
        <v>0.776</v>
      </c>
      <c r="J11" s="38">
        <f t="shared" si="1"/>
        <v>0.18990322580645164</v>
      </c>
      <c r="K11" s="38">
        <f t="shared" si="2"/>
        <v>0.1630967741935484</v>
      </c>
    </row>
    <row r="12" spans="1:11" ht="15">
      <c r="A12" s="33"/>
      <c r="B12" s="4" t="s">
        <v>13</v>
      </c>
      <c r="C12" s="8">
        <v>17</v>
      </c>
      <c r="D12" s="8">
        <v>9</v>
      </c>
      <c r="E12" s="18">
        <f t="shared" si="3"/>
        <v>0.5294117647058824</v>
      </c>
      <c r="F12" s="35" t="str">
        <f t="shared" si="4"/>
        <v>28,5-76,1%</v>
      </c>
      <c r="G12" s="30">
        <f t="shared" si="0"/>
        <v>0.597051597051597</v>
      </c>
      <c r="H12" s="38">
        <v>0.285</v>
      </c>
      <c r="I12" s="38">
        <v>0.761</v>
      </c>
      <c r="J12" s="38">
        <f t="shared" si="1"/>
        <v>0.24441176470588238</v>
      </c>
      <c r="K12" s="38">
        <f t="shared" si="2"/>
        <v>0.23158823529411765</v>
      </c>
    </row>
    <row r="13" spans="1:11" ht="15">
      <c r="A13" s="33"/>
      <c r="B13" s="6" t="s">
        <v>26</v>
      </c>
      <c r="C13" s="9">
        <f>SUM(C9:C12)</f>
        <v>118</v>
      </c>
      <c r="D13" s="9">
        <f>SUM(D9:D12)</f>
        <v>66</v>
      </c>
      <c r="E13" s="31">
        <f t="shared" si="3"/>
        <v>0.559322033898305</v>
      </c>
      <c r="F13" s="36" t="str">
        <f t="shared" si="4"/>
        <v>46,5-65%</v>
      </c>
      <c r="G13" s="30">
        <f t="shared" si="0"/>
        <v>0.597051597051597</v>
      </c>
      <c r="H13" s="38">
        <v>0.465</v>
      </c>
      <c r="I13" s="38">
        <v>0.65</v>
      </c>
      <c r="J13" s="38">
        <f t="shared" si="1"/>
        <v>0.09432203389830501</v>
      </c>
      <c r="K13" s="38">
        <f t="shared" si="2"/>
        <v>0.09067796610169498</v>
      </c>
    </row>
    <row r="14" spans="1:11" ht="15">
      <c r="A14" s="33" t="s">
        <v>24</v>
      </c>
      <c r="B14" s="4" t="s">
        <v>3</v>
      </c>
      <c r="C14" s="8">
        <v>1</v>
      </c>
      <c r="D14" s="8">
        <v>1</v>
      </c>
      <c r="E14" s="18">
        <f t="shared" si="3"/>
        <v>1</v>
      </c>
      <c r="F14" s="35" t="str">
        <f t="shared" si="4"/>
        <v>5,5-100%</v>
      </c>
      <c r="G14" s="30">
        <f t="shared" si="0"/>
        <v>0.597051597051597</v>
      </c>
      <c r="H14" s="38">
        <v>0.055</v>
      </c>
      <c r="I14" s="38">
        <v>1</v>
      </c>
      <c r="J14" s="38">
        <f t="shared" si="1"/>
        <v>0.945</v>
      </c>
      <c r="K14" s="38">
        <f t="shared" si="2"/>
        <v>0</v>
      </c>
    </row>
    <row r="15" spans="1:11" ht="15">
      <c r="A15" s="33"/>
      <c r="B15" s="4" t="s">
        <v>10</v>
      </c>
      <c r="C15" s="8">
        <v>3</v>
      </c>
      <c r="D15" s="8">
        <v>3</v>
      </c>
      <c r="E15" s="18">
        <f t="shared" si="3"/>
        <v>1</v>
      </c>
      <c r="F15" s="35" t="str">
        <f t="shared" si="4"/>
        <v>31-100%</v>
      </c>
      <c r="G15" s="30">
        <f t="shared" si="0"/>
        <v>0.597051597051597</v>
      </c>
      <c r="H15" s="38">
        <v>0.31</v>
      </c>
      <c r="I15" s="38">
        <v>1</v>
      </c>
      <c r="J15" s="38">
        <f t="shared" si="1"/>
        <v>0.69</v>
      </c>
      <c r="K15" s="38">
        <f t="shared" si="2"/>
        <v>0</v>
      </c>
    </row>
    <row r="16" spans="1:11" ht="15">
      <c r="A16" s="33"/>
      <c r="B16" s="4" t="s">
        <v>9</v>
      </c>
      <c r="C16" s="8">
        <v>1</v>
      </c>
      <c r="D16" s="8">
        <v>0</v>
      </c>
      <c r="E16" s="18">
        <f t="shared" si="3"/>
        <v>0</v>
      </c>
      <c r="F16" s="35" t="str">
        <f t="shared" si="4"/>
        <v>0-94,5%</v>
      </c>
      <c r="G16" s="30">
        <f t="shared" si="0"/>
        <v>0.597051597051597</v>
      </c>
      <c r="H16" s="38">
        <v>0</v>
      </c>
      <c r="I16" s="38">
        <v>0.945</v>
      </c>
      <c r="J16" s="38">
        <f t="shared" si="1"/>
        <v>0</v>
      </c>
      <c r="K16" s="38">
        <f t="shared" si="2"/>
        <v>0.945</v>
      </c>
    </row>
    <row r="17" spans="1:11" ht="15">
      <c r="A17" s="33"/>
      <c r="B17" s="4" t="s">
        <v>8</v>
      </c>
      <c r="C17" s="8">
        <v>6</v>
      </c>
      <c r="D17" s="8">
        <v>2</v>
      </c>
      <c r="E17" s="18">
        <f t="shared" si="3"/>
        <v>0.3333333333333333</v>
      </c>
      <c r="F17" s="35" t="str">
        <f t="shared" si="4"/>
        <v>6-75,9%</v>
      </c>
      <c r="G17" s="30">
        <f t="shared" si="0"/>
        <v>0.597051597051597</v>
      </c>
      <c r="H17" s="38">
        <v>0.06</v>
      </c>
      <c r="I17" s="38">
        <v>0.759</v>
      </c>
      <c r="J17" s="38">
        <f t="shared" si="1"/>
        <v>0.2733333333333333</v>
      </c>
      <c r="K17" s="38">
        <f t="shared" si="2"/>
        <v>0.4256666666666667</v>
      </c>
    </row>
    <row r="18" spans="1:11" ht="15">
      <c r="A18" s="33"/>
      <c r="B18" s="4" t="s">
        <v>7</v>
      </c>
      <c r="C18" s="8">
        <v>5</v>
      </c>
      <c r="D18" s="8">
        <v>1</v>
      </c>
      <c r="E18" s="18">
        <f t="shared" si="3"/>
        <v>0.2</v>
      </c>
      <c r="F18" s="35" t="str">
        <f t="shared" si="4"/>
        <v>1,1-70,1%</v>
      </c>
      <c r="G18" s="30">
        <f t="shared" si="0"/>
        <v>0.597051597051597</v>
      </c>
      <c r="H18" s="38">
        <v>0.011</v>
      </c>
      <c r="I18" s="38">
        <v>0.701</v>
      </c>
      <c r="J18" s="38">
        <f t="shared" si="1"/>
        <v>0.189</v>
      </c>
      <c r="K18" s="38">
        <f t="shared" si="2"/>
        <v>0.5009999999999999</v>
      </c>
    </row>
    <row r="19" spans="1:11" ht="15">
      <c r="A19" s="33"/>
      <c r="B19" s="4" t="s">
        <v>6</v>
      </c>
      <c r="C19" s="8">
        <v>4</v>
      </c>
      <c r="D19" s="8">
        <v>2</v>
      </c>
      <c r="E19" s="18">
        <f t="shared" si="3"/>
        <v>0.5</v>
      </c>
      <c r="F19" s="35" t="str">
        <f t="shared" si="4"/>
        <v>9,2-90,8%</v>
      </c>
      <c r="G19" s="30">
        <f t="shared" si="0"/>
        <v>0.597051597051597</v>
      </c>
      <c r="H19" s="38">
        <v>0.092</v>
      </c>
      <c r="I19" s="38">
        <v>0.908</v>
      </c>
      <c r="J19" s="38">
        <f t="shared" si="1"/>
        <v>0.40800000000000003</v>
      </c>
      <c r="K19" s="38">
        <f t="shared" si="2"/>
        <v>0.40800000000000003</v>
      </c>
    </row>
    <row r="20" spans="1:11" ht="15">
      <c r="A20" s="33"/>
      <c r="B20" s="4" t="s">
        <v>2</v>
      </c>
      <c r="C20" s="8">
        <v>10</v>
      </c>
      <c r="D20" s="8">
        <v>3</v>
      </c>
      <c r="E20" s="18">
        <f t="shared" si="3"/>
        <v>0.3</v>
      </c>
      <c r="F20" s="35" t="str">
        <f t="shared" si="4"/>
        <v>8,1-64,6%</v>
      </c>
      <c r="G20" s="30">
        <f t="shared" si="0"/>
        <v>0.597051597051597</v>
      </c>
      <c r="H20" s="38">
        <v>0.081</v>
      </c>
      <c r="I20" s="38">
        <v>0.646</v>
      </c>
      <c r="J20" s="38">
        <f t="shared" si="1"/>
        <v>0.21899999999999997</v>
      </c>
      <c r="K20" s="38">
        <f t="shared" si="2"/>
        <v>0.34600000000000003</v>
      </c>
    </row>
    <row r="21" spans="1:11" ht="15">
      <c r="A21" s="33"/>
      <c r="B21" s="4" t="s">
        <v>5</v>
      </c>
      <c r="C21" s="8">
        <v>4</v>
      </c>
      <c r="D21" s="8">
        <v>3</v>
      </c>
      <c r="E21" s="18">
        <f t="shared" si="3"/>
        <v>0.75</v>
      </c>
      <c r="F21" s="35" t="str">
        <f t="shared" si="4"/>
        <v>21,9-98,7%</v>
      </c>
      <c r="G21" s="30">
        <f t="shared" si="0"/>
        <v>0.597051597051597</v>
      </c>
      <c r="H21" s="38">
        <v>0.219</v>
      </c>
      <c r="I21" s="38">
        <v>0.987</v>
      </c>
      <c r="J21" s="38">
        <f t="shared" si="1"/>
        <v>0.531</v>
      </c>
      <c r="K21" s="38">
        <f t="shared" si="2"/>
        <v>0.237</v>
      </c>
    </row>
    <row r="22" spans="1:11" ht="15">
      <c r="A22" s="33"/>
      <c r="B22" s="4" t="s">
        <v>11</v>
      </c>
      <c r="C22" s="8">
        <v>7</v>
      </c>
      <c r="D22" s="8">
        <v>3</v>
      </c>
      <c r="E22" s="18">
        <f t="shared" si="3"/>
        <v>0.42857142857142855</v>
      </c>
      <c r="F22" s="35" t="str">
        <f t="shared" si="4"/>
        <v>11,8-79,8%</v>
      </c>
      <c r="G22" s="30">
        <f t="shared" si="0"/>
        <v>0.597051597051597</v>
      </c>
      <c r="H22" s="38">
        <v>0.118</v>
      </c>
      <c r="I22" s="38">
        <v>0.798</v>
      </c>
      <c r="J22" s="38">
        <f t="shared" si="1"/>
        <v>0.31057142857142855</v>
      </c>
      <c r="K22" s="38">
        <f t="shared" si="2"/>
        <v>0.3694285714285715</v>
      </c>
    </row>
    <row r="23" spans="1:11" ht="15">
      <c r="A23" s="33"/>
      <c r="B23" s="4" t="s">
        <v>4</v>
      </c>
      <c r="C23" s="8">
        <v>0</v>
      </c>
      <c r="D23" s="8">
        <v>0</v>
      </c>
      <c r="E23" s="18">
        <v>0</v>
      </c>
      <c r="F23" s="39" t="s">
        <v>51</v>
      </c>
      <c r="G23" s="30">
        <f t="shared" si="0"/>
        <v>0.597051597051597</v>
      </c>
      <c r="H23" s="38"/>
      <c r="I23" s="38"/>
      <c r="J23" s="38">
        <f t="shared" si="1"/>
        <v>0</v>
      </c>
      <c r="K23" s="38">
        <f t="shared" si="2"/>
        <v>0</v>
      </c>
    </row>
    <row r="24" spans="1:11" ht="15">
      <c r="A24" s="33"/>
      <c r="B24" s="4" t="s">
        <v>1</v>
      </c>
      <c r="C24" s="8">
        <v>1</v>
      </c>
      <c r="D24" s="8">
        <v>0</v>
      </c>
      <c r="E24" s="18">
        <f t="shared" si="3"/>
        <v>0</v>
      </c>
      <c r="F24" s="35" t="str">
        <f t="shared" si="4"/>
        <v>0-94,5%</v>
      </c>
      <c r="G24" s="30">
        <f t="shared" si="0"/>
        <v>0.597051597051597</v>
      </c>
      <c r="H24" s="38">
        <v>0</v>
      </c>
      <c r="I24" s="38">
        <v>0.945</v>
      </c>
      <c r="J24" s="38">
        <f t="shared" si="1"/>
        <v>0</v>
      </c>
      <c r="K24" s="38">
        <f t="shared" si="2"/>
        <v>0.945</v>
      </c>
    </row>
    <row r="25" spans="1:11" ht="15">
      <c r="A25" s="33"/>
      <c r="B25" s="4" t="s">
        <v>0</v>
      </c>
      <c r="C25" s="8">
        <v>8</v>
      </c>
      <c r="D25" s="8">
        <v>7</v>
      </c>
      <c r="E25" s="18">
        <f t="shared" si="3"/>
        <v>0.875</v>
      </c>
      <c r="F25" s="35" t="str">
        <f t="shared" si="4"/>
        <v>46,7-99,3%</v>
      </c>
      <c r="G25" s="30">
        <f t="shared" si="0"/>
        <v>0.597051597051597</v>
      </c>
      <c r="H25" s="38">
        <v>0.467</v>
      </c>
      <c r="I25" s="38">
        <v>0.993</v>
      </c>
      <c r="J25" s="38">
        <f t="shared" si="1"/>
        <v>0.408</v>
      </c>
      <c r="K25" s="38">
        <f t="shared" si="2"/>
        <v>0.118</v>
      </c>
    </row>
    <row r="26" spans="1:11" ht="15">
      <c r="A26" s="33"/>
      <c r="B26" s="6" t="s">
        <v>27</v>
      </c>
      <c r="C26" s="9">
        <f>SUM(C14:C25)</f>
        <v>50</v>
      </c>
      <c r="D26" s="9">
        <f>SUM(D14:D25)</f>
        <v>25</v>
      </c>
      <c r="E26" s="31">
        <f t="shared" si="3"/>
        <v>0.5</v>
      </c>
      <c r="F26" s="36" t="str">
        <f t="shared" si="4"/>
        <v>35,7-64,3%</v>
      </c>
      <c r="G26" s="30">
        <f t="shared" si="0"/>
        <v>0.597051597051597</v>
      </c>
      <c r="H26" s="38">
        <v>0.357</v>
      </c>
      <c r="I26" s="38">
        <v>0.643</v>
      </c>
      <c r="J26" s="38">
        <f t="shared" si="1"/>
        <v>0.14300000000000002</v>
      </c>
      <c r="K26" s="38">
        <f t="shared" si="2"/>
        <v>0.14300000000000002</v>
      </c>
    </row>
    <row r="27" spans="1:11" ht="15">
      <c r="A27" s="6" t="s">
        <v>19</v>
      </c>
      <c r="B27" s="6"/>
      <c r="C27" s="9">
        <f>SUM(C8,C13,C26)</f>
        <v>407</v>
      </c>
      <c r="D27" s="9">
        <f>SUM(D8,D13,D26)</f>
        <v>243</v>
      </c>
      <c r="E27" s="31">
        <f t="shared" si="3"/>
        <v>0.597051597051597</v>
      </c>
      <c r="F27" s="36" t="str">
        <f t="shared" si="4"/>
        <v>54,8-64,5%</v>
      </c>
      <c r="H27" s="38">
        <v>0.548</v>
      </c>
      <c r="I27" s="38">
        <v>0.645</v>
      </c>
      <c r="J27" s="38">
        <f t="shared" si="1"/>
        <v>0.04905159705159701</v>
      </c>
      <c r="K27" s="38">
        <f t="shared" si="2"/>
        <v>0.04794840294840297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33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413</v>
      </c>
      <c r="D5" s="8">
        <v>320</v>
      </c>
      <c r="E5" s="18">
        <f>D5/C5</f>
        <v>0.774818401937046</v>
      </c>
      <c r="F5" s="35" t="str">
        <f>H5*100&amp;-I5*100&amp;"%"</f>
        <v>73,1-81,4%</v>
      </c>
      <c r="G5" s="30">
        <f>$E$27</f>
        <v>0.775</v>
      </c>
      <c r="H5" s="38">
        <v>0.731</v>
      </c>
      <c r="I5" s="38">
        <v>0.814</v>
      </c>
      <c r="J5" s="38">
        <f>E5-H5</f>
        <v>0.043818401937046</v>
      </c>
      <c r="K5" s="38">
        <f>I5-E5</f>
        <v>0.03918159806295396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0.775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202</v>
      </c>
      <c r="D7" s="8">
        <v>152</v>
      </c>
      <c r="E7" s="18">
        <f aca="true" t="shared" si="3" ref="E7:E27">D7/C7</f>
        <v>0.7524752475247525</v>
      </c>
      <c r="F7" s="35" t="str">
        <f aca="true" t="shared" si="4" ref="F7:F27">H7*100&amp;-I7*100&amp;"%"</f>
        <v>68,6-80,9%</v>
      </c>
      <c r="G7" s="30">
        <f t="shared" si="0"/>
        <v>0.775</v>
      </c>
      <c r="H7" s="38">
        <v>0.686</v>
      </c>
      <c r="I7" s="38">
        <v>0.809</v>
      </c>
      <c r="J7" s="38">
        <f t="shared" si="1"/>
        <v>0.06647524752475242</v>
      </c>
      <c r="K7" s="38">
        <f t="shared" si="2"/>
        <v>0.056524752475247575</v>
      </c>
    </row>
    <row r="8" spans="1:11" ht="15">
      <c r="A8" s="33"/>
      <c r="B8" s="6" t="s">
        <v>25</v>
      </c>
      <c r="C8" s="9">
        <f>SUM(C5:C7)</f>
        <v>615</v>
      </c>
      <c r="D8" s="9">
        <f>SUM(D5:D7)</f>
        <v>472</v>
      </c>
      <c r="E8" s="31">
        <f t="shared" si="3"/>
        <v>0.767479674796748</v>
      </c>
      <c r="F8" s="36" t="str">
        <f t="shared" si="4"/>
        <v>73,2-80%</v>
      </c>
      <c r="G8" s="30">
        <f t="shared" si="0"/>
        <v>0.775</v>
      </c>
      <c r="H8" s="38">
        <v>0.732</v>
      </c>
      <c r="I8" s="38">
        <v>0.8</v>
      </c>
      <c r="J8" s="38">
        <f t="shared" si="1"/>
        <v>0.03547967479674796</v>
      </c>
      <c r="K8" s="38">
        <f t="shared" si="2"/>
        <v>0.0325203252032521</v>
      </c>
    </row>
    <row r="9" spans="1:11" ht="15">
      <c r="A9" s="33" t="s">
        <v>23</v>
      </c>
      <c r="B9" s="4" t="s">
        <v>41</v>
      </c>
      <c r="C9" s="8">
        <v>141</v>
      </c>
      <c r="D9" s="8">
        <v>126</v>
      </c>
      <c r="E9" s="18">
        <f t="shared" si="3"/>
        <v>0.8936170212765957</v>
      </c>
      <c r="F9" s="35" t="str">
        <f t="shared" si="4"/>
        <v>82,8-93,7%</v>
      </c>
      <c r="G9" s="30">
        <f t="shared" si="0"/>
        <v>0.775</v>
      </c>
      <c r="H9" s="38">
        <v>0.828</v>
      </c>
      <c r="I9" s="38">
        <v>0.937</v>
      </c>
      <c r="J9" s="38">
        <f t="shared" si="1"/>
        <v>0.06561702127659574</v>
      </c>
      <c r="K9" s="38">
        <f t="shared" si="2"/>
        <v>0.04338297872340435</v>
      </c>
    </row>
    <row r="10" spans="1:11" ht="15">
      <c r="A10" s="33"/>
      <c r="B10" s="4" t="s">
        <v>12</v>
      </c>
      <c r="C10" s="8">
        <v>6</v>
      </c>
      <c r="D10" s="8">
        <v>4</v>
      </c>
      <c r="E10" s="18">
        <f t="shared" si="3"/>
        <v>0.6666666666666666</v>
      </c>
      <c r="F10" s="35" t="str">
        <f t="shared" si="4"/>
        <v>24,11-94%</v>
      </c>
      <c r="G10" s="30">
        <f t="shared" si="0"/>
        <v>0.775</v>
      </c>
      <c r="H10" s="38">
        <v>0.2411</v>
      </c>
      <c r="I10" s="38">
        <v>0.94</v>
      </c>
      <c r="J10" s="38">
        <f t="shared" si="1"/>
        <v>0.42556666666666665</v>
      </c>
      <c r="K10" s="38">
        <f t="shared" si="2"/>
        <v>0.2733333333333333</v>
      </c>
    </row>
    <row r="11" spans="1:11" ht="15">
      <c r="A11" s="33"/>
      <c r="B11" s="4" t="s">
        <v>14</v>
      </c>
      <c r="C11" s="8">
        <v>7</v>
      </c>
      <c r="D11" s="8">
        <v>3</v>
      </c>
      <c r="E11" s="18">
        <f t="shared" si="3"/>
        <v>0.42857142857142855</v>
      </c>
      <c r="F11" s="35" t="str">
        <f t="shared" si="4"/>
        <v>11,8-79,8%</v>
      </c>
      <c r="G11" s="30">
        <f t="shared" si="0"/>
        <v>0.775</v>
      </c>
      <c r="H11" s="38">
        <v>0.118</v>
      </c>
      <c r="I11" s="38">
        <v>0.798</v>
      </c>
      <c r="J11" s="38">
        <f t="shared" si="1"/>
        <v>0.31057142857142855</v>
      </c>
      <c r="K11" s="38">
        <f t="shared" si="2"/>
        <v>0.3694285714285715</v>
      </c>
    </row>
    <row r="12" spans="1:11" ht="15">
      <c r="A12" s="33"/>
      <c r="B12" s="4" t="s">
        <v>13</v>
      </c>
      <c r="C12" s="8">
        <v>4</v>
      </c>
      <c r="D12" s="8">
        <v>3</v>
      </c>
      <c r="E12" s="18">
        <f t="shared" si="3"/>
        <v>0.75</v>
      </c>
      <c r="F12" s="35" t="str">
        <f t="shared" si="4"/>
        <v>21,9-98,7%</v>
      </c>
      <c r="G12" s="30">
        <f t="shared" si="0"/>
        <v>0.775</v>
      </c>
      <c r="H12" s="38">
        <v>0.219</v>
      </c>
      <c r="I12" s="38">
        <v>0.987</v>
      </c>
      <c r="J12" s="38">
        <f t="shared" si="1"/>
        <v>0.531</v>
      </c>
      <c r="K12" s="38">
        <f t="shared" si="2"/>
        <v>0.237</v>
      </c>
    </row>
    <row r="13" spans="1:11" ht="15">
      <c r="A13" s="33"/>
      <c r="B13" s="6" t="s">
        <v>26</v>
      </c>
      <c r="C13" s="9">
        <f>SUM(C9:C12)</f>
        <v>158</v>
      </c>
      <c r="D13" s="9">
        <f>SUM(D9:D12)</f>
        <v>136</v>
      </c>
      <c r="E13" s="31">
        <f t="shared" si="3"/>
        <v>0.8607594936708861</v>
      </c>
      <c r="F13" s="36" t="str">
        <f t="shared" si="4"/>
        <v>79,5-90,9%</v>
      </c>
      <c r="G13" s="30">
        <f t="shared" si="0"/>
        <v>0.775</v>
      </c>
      <c r="H13" s="38">
        <v>0.795</v>
      </c>
      <c r="I13" s="38">
        <v>0.909</v>
      </c>
      <c r="J13" s="38">
        <f t="shared" si="1"/>
        <v>0.06575949367088607</v>
      </c>
      <c r="K13" s="38">
        <f t="shared" si="2"/>
        <v>0.04824050632911392</v>
      </c>
    </row>
    <row r="14" spans="1:11" ht="15">
      <c r="A14" s="33" t="s">
        <v>24</v>
      </c>
      <c r="B14" s="4" t="s">
        <v>3</v>
      </c>
      <c r="C14" s="8">
        <v>2</v>
      </c>
      <c r="D14" s="8">
        <v>2</v>
      </c>
      <c r="E14" s="18">
        <f t="shared" si="3"/>
        <v>1</v>
      </c>
      <c r="F14" s="35" t="str">
        <f t="shared" si="4"/>
        <v>19,8-100%</v>
      </c>
      <c r="G14" s="30">
        <f t="shared" si="0"/>
        <v>0.775</v>
      </c>
      <c r="H14" s="38">
        <v>0.198</v>
      </c>
      <c r="I14" s="38">
        <v>1</v>
      </c>
      <c r="J14" s="38">
        <f t="shared" si="1"/>
        <v>0.802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0.775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1</v>
      </c>
      <c r="D16" s="8">
        <v>0</v>
      </c>
      <c r="E16" s="18">
        <f t="shared" si="3"/>
        <v>0</v>
      </c>
      <c r="F16" s="35" t="str">
        <f t="shared" si="4"/>
        <v>0-95,5%</v>
      </c>
      <c r="G16" s="30">
        <f t="shared" si="0"/>
        <v>0.775</v>
      </c>
      <c r="H16" s="38">
        <v>0</v>
      </c>
      <c r="I16" s="38">
        <v>0.955</v>
      </c>
      <c r="J16" s="38">
        <f t="shared" si="1"/>
        <v>0</v>
      </c>
      <c r="K16" s="38">
        <f t="shared" si="2"/>
        <v>0.955</v>
      </c>
    </row>
    <row r="17" spans="1:11" ht="15">
      <c r="A17" s="33"/>
      <c r="B17" s="4" t="s">
        <v>8</v>
      </c>
      <c r="C17" s="8">
        <v>7</v>
      </c>
      <c r="D17" s="8">
        <v>2</v>
      </c>
      <c r="E17" s="18">
        <f t="shared" si="3"/>
        <v>0.2857142857142857</v>
      </c>
      <c r="F17" s="35" t="str">
        <f t="shared" si="4"/>
        <v>5,11-69,7%</v>
      </c>
      <c r="G17" s="30">
        <f t="shared" si="0"/>
        <v>0.775</v>
      </c>
      <c r="H17" s="38">
        <v>0.0511</v>
      </c>
      <c r="I17" s="38">
        <v>0.697</v>
      </c>
      <c r="J17" s="38">
        <f t="shared" si="1"/>
        <v>0.2346142857142857</v>
      </c>
      <c r="K17" s="38">
        <f t="shared" si="2"/>
        <v>0.41128571428571425</v>
      </c>
    </row>
    <row r="18" spans="1:11" ht="15">
      <c r="A18" s="33"/>
      <c r="B18" s="4" t="s">
        <v>7</v>
      </c>
      <c r="C18" s="8">
        <v>1</v>
      </c>
      <c r="D18" s="8">
        <v>1</v>
      </c>
      <c r="E18" s="18">
        <f t="shared" si="3"/>
        <v>1</v>
      </c>
      <c r="F18" s="35" t="str">
        <f t="shared" si="4"/>
        <v>5,5-100%</v>
      </c>
      <c r="G18" s="30">
        <f t="shared" si="0"/>
        <v>0.775</v>
      </c>
      <c r="H18" s="38">
        <v>0.055</v>
      </c>
      <c r="I18" s="38">
        <v>1</v>
      </c>
      <c r="J18" s="38">
        <f t="shared" si="1"/>
        <v>0.945</v>
      </c>
      <c r="K18" s="38">
        <f t="shared" si="2"/>
        <v>0</v>
      </c>
    </row>
    <row r="19" spans="1:11" ht="15">
      <c r="A19" s="33"/>
      <c r="B19" s="4" t="s">
        <v>6</v>
      </c>
      <c r="C19" s="8">
        <v>2</v>
      </c>
      <c r="D19" s="8">
        <v>1</v>
      </c>
      <c r="E19" s="18">
        <f t="shared" si="3"/>
        <v>0.5</v>
      </c>
      <c r="F19" s="35" t="str">
        <f t="shared" si="4"/>
        <v>9,5-90,5%</v>
      </c>
      <c r="G19" s="30">
        <f t="shared" si="0"/>
        <v>0.775</v>
      </c>
      <c r="H19" s="38">
        <v>0.095</v>
      </c>
      <c r="I19" s="38">
        <v>0.905</v>
      </c>
      <c r="J19" s="38">
        <f t="shared" si="1"/>
        <v>0.405</v>
      </c>
      <c r="K19" s="38">
        <f t="shared" si="2"/>
        <v>0.405</v>
      </c>
    </row>
    <row r="20" spans="1:11" ht="15">
      <c r="A20" s="33"/>
      <c r="B20" s="4" t="s">
        <v>2</v>
      </c>
      <c r="C20" s="8">
        <v>5</v>
      </c>
      <c r="D20" s="8">
        <v>3</v>
      </c>
      <c r="E20" s="18">
        <f t="shared" si="3"/>
        <v>0.6</v>
      </c>
      <c r="F20" s="35" t="str">
        <f t="shared" si="4"/>
        <v>17-92,7%</v>
      </c>
      <c r="G20" s="30">
        <f t="shared" si="0"/>
        <v>0.775</v>
      </c>
      <c r="H20" s="38">
        <v>0.17</v>
      </c>
      <c r="I20" s="38">
        <v>0.927</v>
      </c>
      <c r="J20" s="38">
        <f t="shared" si="1"/>
        <v>0.42999999999999994</v>
      </c>
      <c r="K20" s="38">
        <f t="shared" si="2"/>
        <v>0.32700000000000007</v>
      </c>
    </row>
    <row r="21" spans="1:11" ht="15">
      <c r="A21" s="33"/>
      <c r="B21" s="4" t="s">
        <v>5</v>
      </c>
      <c r="C21" s="8">
        <v>2</v>
      </c>
      <c r="D21" s="8">
        <v>1</v>
      </c>
      <c r="E21" s="18">
        <f t="shared" si="3"/>
        <v>0.5</v>
      </c>
      <c r="F21" s="35" t="str">
        <f t="shared" si="4"/>
        <v>9,5-90,5%</v>
      </c>
      <c r="G21" s="30">
        <f t="shared" si="0"/>
        <v>0.775</v>
      </c>
      <c r="H21" s="38">
        <v>0.095</v>
      </c>
      <c r="I21" s="38">
        <v>0.905</v>
      </c>
      <c r="J21" s="38">
        <f t="shared" si="1"/>
        <v>0.405</v>
      </c>
      <c r="K21" s="38">
        <f t="shared" si="2"/>
        <v>0.405</v>
      </c>
    </row>
    <row r="22" spans="1:11" ht="15">
      <c r="A22" s="33"/>
      <c r="B22" s="4" t="s">
        <v>11</v>
      </c>
      <c r="C22" s="8">
        <v>2</v>
      </c>
      <c r="D22" s="8">
        <v>0</v>
      </c>
      <c r="E22" s="18">
        <f t="shared" si="3"/>
        <v>0</v>
      </c>
      <c r="F22" s="35" t="str">
        <f t="shared" si="4"/>
        <v>0-80,2%</v>
      </c>
      <c r="G22" s="30">
        <f t="shared" si="0"/>
        <v>0.775</v>
      </c>
      <c r="H22" s="38">
        <v>0</v>
      </c>
      <c r="I22" s="38">
        <v>0.802</v>
      </c>
      <c r="J22" s="38">
        <f t="shared" si="1"/>
        <v>0</v>
      </c>
      <c r="K22" s="38">
        <f t="shared" si="2"/>
        <v>0.802</v>
      </c>
    </row>
    <row r="23" spans="1:11" ht="15">
      <c r="A23" s="33"/>
      <c r="B23" s="4" t="s">
        <v>4</v>
      </c>
      <c r="C23" s="8">
        <v>1</v>
      </c>
      <c r="D23" s="8">
        <v>1</v>
      </c>
      <c r="E23" s="18">
        <f t="shared" si="3"/>
        <v>1</v>
      </c>
      <c r="F23" s="35" t="str">
        <f t="shared" si="4"/>
        <v>5,5-100%</v>
      </c>
      <c r="G23" s="30">
        <f t="shared" si="0"/>
        <v>0.775</v>
      </c>
      <c r="H23" s="38">
        <v>0.055</v>
      </c>
      <c r="I23" s="38">
        <v>1</v>
      </c>
      <c r="J23" s="38">
        <f t="shared" si="1"/>
        <v>0.945</v>
      </c>
      <c r="K23" s="38">
        <f t="shared" si="2"/>
        <v>0</v>
      </c>
    </row>
    <row r="24" spans="1:11" ht="15">
      <c r="A24" s="33"/>
      <c r="B24" s="4" t="s">
        <v>1</v>
      </c>
      <c r="C24" s="8">
        <v>1</v>
      </c>
      <c r="D24" s="8">
        <v>0</v>
      </c>
      <c r="E24" s="18">
        <f t="shared" si="3"/>
        <v>0</v>
      </c>
      <c r="F24" s="35" t="str">
        <f t="shared" si="4"/>
        <v>0-94,5%</v>
      </c>
      <c r="G24" s="30">
        <f t="shared" si="0"/>
        <v>0.775</v>
      </c>
      <c r="H24" s="38">
        <v>0</v>
      </c>
      <c r="I24" s="38">
        <v>0.945</v>
      </c>
      <c r="J24" s="38">
        <f t="shared" si="1"/>
        <v>0</v>
      </c>
      <c r="K24" s="38">
        <f t="shared" si="2"/>
        <v>0.945</v>
      </c>
    </row>
    <row r="25" spans="1:11" ht="15">
      <c r="A25" s="33"/>
      <c r="B25" s="4" t="s">
        <v>0</v>
      </c>
      <c r="C25" s="8">
        <v>2</v>
      </c>
      <c r="D25" s="8">
        <v>0</v>
      </c>
      <c r="E25" s="18">
        <f t="shared" si="3"/>
        <v>0</v>
      </c>
      <c r="F25" s="35" t="str">
        <f t="shared" si="4"/>
        <v>0-80,2%</v>
      </c>
      <c r="G25" s="30">
        <f t="shared" si="0"/>
        <v>0.775</v>
      </c>
      <c r="H25" s="38">
        <v>0</v>
      </c>
      <c r="I25" s="38">
        <v>0.802</v>
      </c>
      <c r="J25" s="38">
        <f t="shared" si="1"/>
        <v>0</v>
      </c>
      <c r="K25" s="38">
        <f t="shared" si="2"/>
        <v>0.802</v>
      </c>
    </row>
    <row r="26" spans="1:11" ht="15">
      <c r="A26" s="33"/>
      <c r="B26" s="6" t="s">
        <v>27</v>
      </c>
      <c r="C26" s="9">
        <f>SUM(C14:C25)</f>
        <v>27</v>
      </c>
      <c r="D26" s="9">
        <f>SUM(D14:D25)</f>
        <v>12</v>
      </c>
      <c r="E26" s="31">
        <f t="shared" si="3"/>
        <v>0.4444444444444444</v>
      </c>
      <c r="F26" s="36" t="str">
        <f t="shared" si="4"/>
        <v>26-64,4%</v>
      </c>
      <c r="G26" s="30">
        <f t="shared" si="0"/>
        <v>0.775</v>
      </c>
      <c r="H26" s="38">
        <v>0.26</v>
      </c>
      <c r="I26" s="38">
        <v>0.644</v>
      </c>
      <c r="J26" s="38">
        <f t="shared" si="1"/>
        <v>0.1844444444444444</v>
      </c>
      <c r="K26" s="38">
        <f t="shared" si="2"/>
        <v>0.1995555555555556</v>
      </c>
    </row>
    <row r="27" spans="1:11" ht="15">
      <c r="A27" s="6" t="s">
        <v>19</v>
      </c>
      <c r="B27" s="6"/>
      <c r="C27" s="9">
        <f>SUM(C8,C13,C26)</f>
        <v>800</v>
      </c>
      <c r="D27" s="9">
        <f>SUM(D8,D13,D26)</f>
        <v>620</v>
      </c>
      <c r="E27" s="31">
        <f t="shared" si="3"/>
        <v>0.775</v>
      </c>
      <c r="F27" s="36" t="str">
        <f t="shared" si="4"/>
        <v>74,4-80,3%</v>
      </c>
      <c r="H27" s="38">
        <v>0.744</v>
      </c>
      <c r="I27" s="38">
        <v>0.803</v>
      </c>
      <c r="J27" s="38">
        <f t="shared" si="1"/>
        <v>0.031000000000000028</v>
      </c>
      <c r="K27" s="38">
        <f t="shared" si="2"/>
        <v>0.028000000000000025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36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35</v>
      </c>
      <c r="D5" s="8">
        <v>26</v>
      </c>
      <c r="E5" s="18">
        <f>D5/C5</f>
        <v>0.7428571428571429</v>
      </c>
      <c r="F5" s="35" t="str">
        <f>H5*100&amp;-I5*100&amp;"%"</f>
        <v>56,4-86,9%</v>
      </c>
      <c r="G5" s="30">
        <f>$E$27</f>
        <v>0.6265060240963856</v>
      </c>
      <c r="H5" s="38">
        <v>0.564</v>
      </c>
      <c r="I5" s="38">
        <v>0.869</v>
      </c>
      <c r="J5" s="38">
        <f>E5-H5</f>
        <v>0.17885714285714294</v>
      </c>
      <c r="K5" s="38">
        <f>I5-E5</f>
        <v>0.1261428571428571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0.6265060240963856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31</v>
      </c>
      <c r="D7" s="8">
        <v>18</v>
      </c>
      <c r="E7" s="18">
        <f aca="true" t="shared" si="3" ref="E7:E27">D7/C7</f>
        <v>0.5806451612903226</v>
      </c>
      <c r="F7" s="35" t="str">
        <f aca="true" t="shared" si="4" ref="F7:F27">H7*100&amp;-I7*100&amp;"%"</f>
        <v>39,3-74,9%</v>
      </c>
      <c r="G7" s="30">
        <f t="shared" si="0"/>
        <v>0.6265060240963856</v>
      </c>
      <c r="H7" s="38">
        <v>0.393</v>
      </c>
      <c r="I7" s="38">
        <v>0.749</v>
      </c>
      <c r="J7" s="38">
        <f t="shared" si="1"/>
        <v>0.1876451612903226</v>
      </c>
      <c r="K7" s="38">
        <f t="shared" si="2"/>
        <v>0.16835483870967738</v>
      </c>
    </row>
    <row r="8" spans="1:11" ht="15">
      <c r="A8" s="33"/>
      <c r="B8" s="6" t="s">
        <v>25</v>
      </c>
      <c r="C8" s="9">
        <f>SUM(C5:C7)</f>
        <v>66</v>
      </c>
      <c r="D8" s="9">
        <f>SUM(D5:D7)</f>
        <v>44</v>
      </c>
      <c r="E8" s="31">
        <f t="shared" si="3"/>
        <v>0.6666666666666666</v>
      </c>
      <c r="F8" s="36" t="str">
        <f t="shared" si="4"/>
        <v>53,9-77,5%</v>
      </c>
      <c r="G8" s="30">
        <f t="shared" si="0"/>
        <v>0.6265060240963856</v>
      </c>
      <c r="H8" s="38">
        <v>0.539</v>
      </c>
      <c r="I8" s="38">
        <v>0.775</v>
      </c>
      <c r="J8" s="38">
        <f t="shared" si="1"/>
        <v>0.1276666666666666</v>
      </c>
      <c r="K8" s="38">
        <f t="shared" si="2"/>
        <v>0.10833333333333339</v>
      </c>
    </row>
    <row r="9" spans="1:11" ht="15">
      <c r="A9" s="33" t="s">
        <v>23</v>
      </c>
      <c r="B9" s="4" t="s">
        <v>41</v>
      </c>
      <c r="C9" s="8">
        <v>31</v>
      </c>
      <c r="D9" s="8">
        <v>23</v>
      </c>
      <c r="E9" s="18">
        <f t="shared" si="3"/>
        <v>0.7419354838709677</v>
      </c>
      <c r="F9" s="35" t="str">
        <f t="shared" si="4"/>
        <v>55,1-87,5%</v>
      </c>
      <c r="G9" s="30">
        <f t="shared" si="0"/>
        <v>0.6265060240963856</v>
      </c>
      <c r="H9" s="38">
        <v>0.551</v>
      </c>
      <c r="I9" s="38">
        <v>0.875</v>
      </c>
      <c r="J9" s="38">
        <f t="shared" si="1"/>
        <v>0.1909354838709677</v>
      </c>
      <c r="K9" s="38">
        <f t="shared" si="2"/>
        <v>0.13306451612903225</v>
      </c>
    </row>
    <row r="10" spans="1:11" ht="15">
      <c r="A10" s="33"/>
      <c r="B10" s="4" t="s">
        <v>12</v>
      </c>
      <c r="C10" s="8">
        <v>9</v>
      </c>
      <c r="D10" s="8">
        <v>3</v>
      </c>
      <c r="E10" s="18">
        <f t="shared" si="3"/>
        <v>0.3333333333333333</v>
      </c>
      <c r="F10" s="35" t="str">
        <f t="shared" si="4"/>
        <v>9-69,1%</v>
      </c>
      <c r="G10" s="30">
        <f t="shared" si="0"/>
        <v>0.6265060240963856</v>
      </c>
      <c r="H10" s="38">
        <v>0.09</v>
      </c>
      <c r="I10" s="38">
        <v>0.691</v>
      </c>
      <c r="J10" s="38">
        <f t="shared" si="1"/>
        <v>0.24333333333333332</v>
      </c>
      <c r="K10" s="38">
        <f t="shared" si="2"/>
        <v>0.35766666666666663</v>
      </c>
    </row>
    <row r="11" spans="1:11" ht="15">
      <c r="A11" s="33"/>
      <c r="B11" s="4" t="s">
        <v>14</v>
      </c>
      <c r="C11" s="8">
        <v>17</v>
      </c>
      <c r="D11" s="8">
        <v>12</v>
      </c>
      <c r="E11" s="18">
        <f t="shared" si="3"/>
        <v>0.7058823529411765</v>
      </c>
      <c r="F11" s="35" t="str">
        <f t="shared" si="4"/>
        <v>44,1-88,6%</v>
      </c>
      <c r="G11" s="30">
        <f t="shared" si="0"/>
        <v>0.6265060240963856</v>
      </c>
      <c r="H11" s="38">
        <v>0.441</v>
      </c>
      <c r="I11" s="38">
        <v>0.886</v>
      </c>
      <c r="J11" s="38">
        <f t="shared" si="1"/>
        <v>0.2648823529411765</v>
      </c>
      <c r="K11" s="38">
        <f t="shared" si="2"/>
        <v>0.1801176470588235</v>
      </c>
    </row>
    <row r="12" spans="1:11" ht="15">
      <c r="A12" s="33"/>
      <c r="B12" s="4" t="s">
        <v>13</v>
      </c>
      <c r="C12" s="8">
        <v>11</v>
      </c>
      <c r="D12" s="8">
        <v>8</v>
      </c>
      <c r="E12" s="18">
        <f t="shared" si="3"/>
        <v>0.7272727272727273</v>
      </c>
      <c r="F12" s="35" t="str">
        <f t="shared" si="4"/>
        <v>39,3-92,7%</v>
      </c>
      <c r="G12" s="30">
        <f t="shared" si="0"/>
        <v>0.6265060240963856</v>
      </c>
      <c r="H12" s="38">
        <v>0.393</v>
      </c>
      <c r="I12" s="38">
        <v>0.927</v>
      </c>
      <c r="J12" s="38">
        <f t="shared" si="1"/>
        <v>0.3342727272727273</v>
      </c>
      <c r="K12" s="38">
        <f t="shared" si="2"/>
        <v>0.19972727272727275</v>
      </c>
    </row>
    <row r="13" spans="1:11" ht="15">
      <c r="A13" s="33"/>
      <c r="B13" s="6" t="s">
        <v>26</v>
      </c>
      <c r="C13" s="9">
        <f>SUM(C9:C12)</f>
        <v>68</v>
      </c>
      <c r="D13" s="9">
        <f>SUM(D9:D12)</f>
        <v>46</v>
      </c>
      <c r="E13" s="31">
        <f t="shared" si="3"/>
        <v>0.6764705882352942</v>
      </c>
      <c r="F13" s="36" t="str">
        <f t="shared" si="4"/>
        <v>55,1-78,2%</v>
      </c>
      <c r="G13" s="30">
        <f t="shared" si="0"/>
        <v>0.6265060240963856</v>
      </c>
      <c r="H13" s="38">
        <v>0.551</v>
      </c>
      <c r="I13" s="38">
        <v>0.782</v>
      </c>
      <c r="J13" s="38">
        <f t="shared" si="1"/>
        <v>0.1254705882352941</v>
      </c>
      <c r="K13" s="38">
        <f t="shared" si="2"/>
        <v>0.10552941176470587</v>
      </c>
    </row>
    <row r="14" spans="1:11" ht="15">
      <c r="A14" s="33" t="s">
        <v>24</v>
      </c>
      <c r="B14" s="4" t="s">
        <v>3</v>
      </c>
      <c r="C14" s="8">
        <v>1</v>
      </c>
      <c r="D14" s="8">
        <v>0</v>
      </c>
      <c r="E14" s="18">
        <f t="shared" si="3"/>
        <v>0</v>
      </c>
      <c r="F14" s="35" t="str">
        <f t="shared" si="4"/>
        <v>0-94,5%</v>
      </c>
      <c r="G14" s="30">
        <f t="shared" si="0"/>
        <v>0.6265060240963856</v>
      </c>
      <c r="H14" s="38">
        <v>0</v>
      </c>
      <c r="I14" s="38">
        <v>0.945</v>
      </c>
      <c r="J14" s="38">
        <f t="shared" si="1"/>
        <v>0</v>
      </c>
      <c r="K14" s="38">
        <f t="shared" si="2"/>
        <v>0.945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0.6265060240963856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5</v>
      </c>
      <c r="D16" s="8">
        <v>3</v>
      </c>
      <c r="E16" s="18">
        <f t="shared" si="3"/>
        <v>0.6</v>
      </c>
      <c r="F16" s="35" t="str">
        <f t="shared" si="4"/>
        <v>17-92,7%</v>
      </c>
      <c r="G16" s="30">
        <f t="shared" si="0"/>
        <v>0.6265060240963856</v>
      </c>
      <c r="H16" s="38">
        <v>0.17</v>
      </c>
      <c r="I16" s="38">
        <v>0.927</v>
      </c>
      <c r="J16" s="38">
        <f t="shared" si="1"/>
        <v>0.42999999999999994</v>
      </c>
      <c r="K16" s="38">
        <f t="shared" si="2"/>
        <v>0.32700000000000007</v>
      </c>
    </row>
    <row r="17" spans="1:11" ht="15">
      <c r="A17" s="33"/>
      <c r="B17" s="4" t="s">
        <v>8</v>
      </c>
      <c r="C17" s="8">
        <v>2</v>
      </c>
      <c r="D17" s="8">
        <v>1</v>
      </c>
      <c r="E17" s="18">
        <f t="shared" si="3"/>
        <v>0.5</v>
      </c>
      <c r="F17" s="35" t="str">
        <f t="shared" si="4"/>
        <v>9,5-90,6%</v>
      </c>
      <c r="G17" s="30">
        <f t="shared" si="0"/>
        <v>0.6265060240963856</v>
      </c>
      <c r="H17" s="38">
        <v>0.095</v>
      </c>
      <c r="I17" s="38">
        <v>0.906</v>
      </c>
      <c r="J17" s="38">
        <f t="shared" si="1"/>
        <v>0.405</v>
      </c>
      <c r="K17" s="38">
        <f t="shared" si="2"/>
        <v>0.406</v>
      </c>
    </row>
    <row r="18" spans="1:11" ht="15">
      <c r="A18" s="33"/>
      <c r="B18" s="4" t="s">
        <v>7</v>
      </c>
      <c r="C18" s="8">
        <v>5</v>
      </c>
      <c r="D18" s="8">
        <v>1</v>
      </c>
      <c r="E18" s="18">
        <f t="shared" si="3"/>
        <v>0.2</v>
      </c>
      <c r="F18" s="35" t="str">
        <f t="shared" si="4"/>
        <v>10,5-70,1%</v>
      </c>
      <c r="G18" s="30">
        <f t="shared" si="0"/>
        <v>0.6265060240963856</v>
      </c>
      <c r="H18" s="38">
        <v>0.105</v>
      </c>
      <c r="I18" s="38">
        <v>0.701</v>
      </c>
      <c r="J18" s="38">
        <f t="shared" si="1"/>
        <v>0.09500000000000001</v>
      </c>
      <c r="K18" s="38">
        <f t="shared" si="2"/>
        <v>0.5009999999999999</v>
      </c>
    </row>
    <row r="19" spans="1:11" ht="15">
      <c r="A19" s="33"/>
      <c r="B19" s="4" t="s">
        <v>6</v>
      </c>
      <c r="C19" s="8">
        <v>5</v>
      </c>
      <c r="D19" s="8">
        <v>2</v>
      </c>
      <c r="E19" s="18">
        <f t="shared" si="3"/>
        <v>0.4</v>
      </c>
      <c r="F19" s="35" t="str">
        <f t="shared" si="4"/>
        <v>7,3-83%</v>
      </c>
      <c r="G19" s="30">
        <f t="shared" si="0"/>
        <v>0.6265060240963856</v>
      </c>
      <c r="H19" s="38">
        <v>0.073</v>
      </c>
      <c r="I19" s="38">
        <v>0.83</v>
      </c>
      <c r="J19" s="38">
        <f t="shared" si="1"/>
        <v>0.327</v>
      </c>
      <c r="K19" s="38">
        <f t="shared" si="2"/>
        <v>0.42999999999999994</v>
      </c>
    </row>
    <row r="20" spans="1:11" ht="15">
      <c r="A20" s="33"/>
      <c r="B20" s="4" t="s">
        <v>2</v>
      </c>
      <c r="C20" s="8">
        <v>4</v>
      </c>
      <c r="D20" s="8">
        <v>1</v>
      </c>
      <c r="E20" s="18">
        <f t="shared" si="3"/>
        <v>0.25</v>
      </c>
      <c r="F20" s="35" t="str">
        <f t="shared" si="4"/>
        <v>1,3-78,1%</v>
      </c>
      <c r="G20" s="30">
        <f t="shared" si="0"/>
        <v>0.6265060240963856</v>
      </c>
      <c r="H20" s="38">
        <v>0.013</v>
      </c>
      <c r="I20" s="38">
        <v>0.781</v>
      </c>
      <c r="J20" s="38">
        <f t="shared" si="1"/>
        <v>0.237</v>
      </c>
      <c r="K20" s="38">
        <f t="shared" si="2"/>
        <v>0.531</v>
      </c>
    </row>
    <row r="21" spans="1:11" ht="15">
      <c r="A21" s="33"/>
      <c r="B21" s="4" t="s">
        <v>5</v>
      </c>
      <c r="C21" s="8">
        <v>2</v>
      </c>
      <c r="D21" s="8">
        <v>2</v>
      </c>
      <c r="E21" s="18">
        <f t="shared" si="3"/>
        <v>1</v>
      </c>
      <c r="F21" s="35" t="str">
        <f t="shared" si="4"/>
        <v>19,8-100%</v>
      </c>
      <c r="G21" s="30">
        <f t="shared" si="0"/>
        <v>0.6265060240963856</v>
      </c>
      <c r="H21" s="38">
        <v>0.198</v>
      </c>
      <c r="I21" s="38">
        <v>1</v>
      </c>
      <c r="J21" s="38">
        <f t="shared" si="1"/>
        <v>0.802</v>
      </c>
      <c r="K21" s="38">
        <f t="shared" si="2"/>
        <v>0</v>
      </c>
    </row>
    <row r="22" spans="1:11" ht="15">
      <c r="A22" s="33"/>
      <c r="B22" s="4" t="s">
        <v>11</v>
      </c>
      <c r="C22" s="8">
        <v>3</v>
      </c>
      <c r="D22" s="8">
        <v>0</v>
      </c>
      <c r="E22" s="18">
        <f t="shared" si="3"/>
        <v>0</v>
      </c>
      <c r="F22" s="35" t="str">
        <f t="shared" si="4"/>
        <v>0-69%</v>
      </c>
      <c r="G22" s="30">
        <f t="shared" si="0"/>
        <v>0.6265060240963856</v>
      </c>
      <c r="H22" s="38">
        <v>0</v>
      </c>
      <c r="I22" s="38">
        <v>0.69</v>
      </c>
      <c r="J22" s="38">
        <f t="shared" si="1"/>
        <v>0</v>
      </c>
      <c r="K22" s="38">
        <f t="shared" si="2"/>
        <v>0.69</v>
      </c>
    </row>
    <row r="23" spans="1:11" ht="15">
      <c r="A23" s="33"/>
      <c r="B23" s="4" t="s">
        <v>4</v>
      </c>
      <c r="C23" s="8">
        <v>2</v>
      </c>
      <c r="D23" s="8">
        <v>2</v>
      </c>
      <c r="E23" s="18">
        <f t="shared" si="3"/>
        <v>1</v>
      </c>
      <c r="F23" s="35" t="str">
        <f t="shared" si="4"/>
        <v>19,8-100%</v>
      </c>
      <c r="G23" s="30">
        <f t="shared" si="0"/>
        <v>0.6265060240963856</v>
      </c>
      <c r="H23" s="38">
        <v>0.198</v>
      </c>
      <c r="I23" s="38">
        <v>1</v>
      </c>
      <c r="J23" s="38">
        <f t="shared" si="1"/>
        <v>0.802</v>
      </c>
      <c r="K23" s="38">
        <f t="shared" si="2"/>
        <v>0</v>
      </c>
    </row>
    <row r="24" spans="1:11" ht="15">
      <c r="A24" s="33"/>
      <c r="B24" s="4" t="s">
        <v>1</v>
      </c>
      <c r="C24" s="8">
        <v>0</v>
      </c>
      <c r="D24" s="8">
        <v>0</v>
      </c>
      <c r="E24" s="18">
        <v>0</v>
      </c>
      <c r="F24" s="39" t="s">
        <v>51</v>
      </c>
      <c r="G24" s="30">
        <f t="shared" si="0"/>
        <v>0.6265060240963856</v>
      </c>
      <c r="H24" s="38"/>
      <c r="I24" s="38"/>
      <c r="J24" s="38">
        <f t="shared" si="1"/>
        <v>0</v>
      </c>
      <c r="K24" s="38">
        <f t="shared" si="2"/>
        <v>0</v>
      </c>
    </row>
    <row r="25" spans="1:11" ht="15">
      <c r="A25" s="33"/>
      <c r="B25" s="4" t="s">
        <v>0</v>
      </c>
      <c r="C25" s="8">
        <v>2</v>
      </c>
      <c r="D25" s="8">
        <v>1</v>
      </c>
      <c r="E25" s="18">
        <f t="shared" si="3"/>
        <v>0.5</v>
      </c>
      <c r="F25" s="35" t="str">
        <f t="shared" si="4"/>
        <v>9,5-90,6%</v>
      </c>
      <c r="G25" s="30">
        <f t="shared" si="0"/>
        <v>0.6265060240963856</v>
      </c>
      <c r="H25" s="38">
        <v>0.095</v>
      </c>
      <c r="I25" s="38">
        <v>0.906</v>
      </c>
      <c r="J25" s="38">
        <f t="shared" si="1"/>
        <v>0.405</v>
      </c>
      <c r="K25" s="38">
        <f t="shared" si="2"/>
        <v>0.406</v>
      </c>
    </row>
    <row r="26" spans="1:11" ht="15">
      <c r="A26" s="33"/>
      <c r="B26" s="6" t="s">
        <v>27</v>
      </c>
      <c r="C26" s="9">
        <f>SUM(C14:C25)</f>
        <v>32</v>
      </c>
      <c r="D26" s="9">
        <f>SUM(D14:D25)</f>
        <v>14</v>
      </c>
      <c r="E26" s="31">
        <f t="shared" si="3"/>
        <v>0.4375</v>
      </c>
      <c r="F26" s="36" t="str">
        <f t="shared" si="4"/>
        <v>26,8-62,1%</v>
      </c>
      <c r="G26" s="30">
        <f t="shared" si="0"/>
        <v>0.6265060240963856</v>
      </c>
      <c r="H26" s="38">
        <v>0.268</v>
      </c>
      <c r="I26" s="38">
        <v>0.621</v>
      </c>
      <c r="J26" s="38">
        <f t="shared" si="1"/>
        <v>0.16949999999999998</v>
      </c>
      <c r="K26" s="38">
        <f t="shared" si="2"/>
        <v>0.1835</v>
      </c>
    </row>
    <row r="27" spans="1:11" ht="15">
      <c r="A27" s="6" t="s">
        <v>19</v>
      </c>
      <c r="B27" s="6"/>
      <c r="C27" s="9">
        <f>SUM(C8,C13,C26)</f>
        <v>166</v>
      </c>
      <c r="D27" s="9">
        <f>SUM(D8,D13,D26)</f>
        <v>104</v>
      </c>
      <c r="E27" s="31">
        <f t="shared" si="3"/>
        <v>0.6265060240963856</v>
      </c>
      <c r="F27" s="36" t="str">
        <f t="shared" si="4"/>
        <v>54,8-69,9%</v>
      </c>
      <c r="H27" s="38">
        <v>0.548</v>
      </c>
      <c r="I27" s="38">
        <v>0.699</v>
      </c>
      <c r="J27" s="38">
        <f t="shared" si="1"/>
        <v>0.07850602409638552</v>
      </c>
      <c r="K27" s="38">
        <f t="shared" si="2"/>
        <v>0.0724939759036144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35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39</v>
      </c>
      <c r="D5" s="8">
        <v>28</v>
      </c>
      <c r="E5" s="18">
        <f>D5/C5</f>
        <v>0.717948717948718</v>
      </c>
      <c r="F5" s="35" t="str">
        <f>H5*100&amp;-I5*100&amp;"%"</f>
        <v>54,9-84,5%</v>
      </c>
      <c r="G5" s="30">
        <f>$E$27</f>
        <v>0.7635658914728682</v>
      </c>
      <c r="H5" s="38">
        <v>0.549</v>
      </c>
      <c r="I5" s="38">
        <v>0.845</v>
      </c>
      <c r="J5" s="38">
        <f>E5-H5</f>
        <v>0.1689487179487179</v>
      </c>
      <c r="K5" s="38">
        <f>I5-E5</f>
        <v>0.12705128205128202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0.7635658914728682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42</v>
      </c>
      <c r="D7" s="8">
        <v>18</v>
      </c>
      <c r="E7" s="18">
        <f aca="true" t="shared" si="3" ref="E7:E27">D7/C7</f>
        <v>0.42857142857142855</v>
      </c>
      <c r="F7" s="35" t="str">
        <f aca="true" t="shared" si="4" ref="F7:F27">H7*100&amp;-I7*100&amp;"%"</f>
        <v>29,1-57,8%</v>
      </c>
      <c r="G7" s="30">
        <f t="shared" si="0"/>
        <v>0.7635658914728682</v>
      </c>
      <c r="H7" s="38">
        <v>0.291</v>
      </c>
      <c r="I7" s="38">
        <v>0.578</v>
      </c>
      <c r="J7" s="38">
        <f t="shared" si="1"/>
        <v>0.13757142857142857</v>
      </c>
      <c r="K7" s="38">
        <f t="shared" si="2"/>
        <v>0.1494285714285714</v>
      </c>
    </row>
    <row r="8" spans="1:11" ht="15">
      <c r="A8" s="33"/>
      <c r="B8" s="6" t="s">
        <v>25</v>
      </c>
      <c r="C8" s="9">
        <f>SUM(C5:C7)</f>
        <v>81</v>
      </c>
      <c r="D8" s="9">
        <f>SUM(D5:D7)</f>
        <v>46</v>
      </c>
      <c r="E8" s="31">
        <f t="shared" si="3"/>
        <v>0.5679012345679012</v>
      </c>
      <c r="F8" s="36" t="str">
        <f t="shared" si="4"/>
        <v>45,3-67,6%</v>
      </c>
      <c r="G8" s="30">
        <f t="shared" si="0"/>
        <v>0.7635658914728682</v>
      </c>
      <c r="H8" s="38">
        <v>0.453</v>
      </c>
      <c r="I8" s="38">
        <v>0.676</v>
      </c>
      <c r="J8" s="38">
        <f t="shared" si="1"/>
        <v>0.11490123456790119</v>
      </c>
      <c r="K8" s="38">
        <f t="shared" si="2"/>
        <v>0.10809876543209884</v>
      </c>
    </row>
    <row r="9" spans="1:11" ht="15">
      <c r="A9" s="33" t="s">
        <v>23</v>
      </c>
      <c r="B9" s="4" t="s">
        <v>41</v>
      </c>
      <c r="C9" s="8">
        <v>42</v>
      </c>
      <c r="D9" s="8">
        <v>41</v>
      </c>
      <c r="E9" s="18">
        <f t="shared" si="3"/>
        <v>0.9761904761904762</v>
      </c>
      <c r="F9" s="35" t="str">
        <f t="shared" si="4"/>
        <v>85,9-99,9%</v>
      </c>
      <c r="G9" s="30">
        <f t="shared" si="0"/>
        <v>0.7635658914728682</v>
      </c>
      <c r="H9" s="38">
        <v>0.859</v>
      </c>
      <c r="I9" s="38">
        <v>0.999</v>
      </c>
      <c r="J9" s="38">
        <f t="shared" si="1"/>
        <v>0.11719047619047618</v>
      </c>
      <c r="K9" s="38">
        <f t="shared" si="2"/>
        <v>0.022809523809523835</v>
      </c>
    </row>
    <row r="10" spans="1:11" ht="15">
      <c r="A10" s="33"/>
      <c r="B10" s="4" t="s">
        <v>12</v>
      </c>
      <c r="C10" s="8">
        <v>18</v>
      </c>
      <c r="D10" s="8">
        <v>16</v>
      </c>
      <c r="E10" s="18">
        <f t="shared" si="3"/>
        <v>0.8888888888888888</v>
      </c>
      <c r="F10" s="35" t="str">
        <f t="shared" si="4"/>
        <v>63,9-98,1%</v>
      </c>
      <c r="G10" s="30">
        <f t="shared" si="0"/>
        <v>0.7635658914728682</v>
      </c>
      <c r="H10" s="38">
        <v>0.639</v>
      </c>
      <c r="I10" s="38">
        <v>0.981</v>
      </c>
      <c r="J10" s="38">
        <f t="shared" si="1"/>
        <v>0.24988888888888883</v>
      </c>
      <c r="K10" s="38">
        <f t="shared" si="2"/>
        <v>0.09211111111111114</v>
      </c>
    </row>
    <row r="11" spans="1:11" ht="15">
      <c r="A11" s="33"/>
      <c r="B11" s="4" t="s">
        <v>14</v>
      </c>
      <c r="C11" s="8">
        <v>40</v>
      </c>
      <c r="D11" s="8">
        <v>35</v>
      </c>
      <c r="E11" s="18">
        <f t="shared" si="3"/>
        <v>0.875</v>
      </c>
      <c r="F11" s="35" t="str">
        <f t="shared" si="4"/>
        <v>72,4-95,3%</v>
      </c>
      <c r="G11" s="30">
        <f t="shared" si="0"/>
        <v>0.7635658914728682</v>
      </c>
      <c r="H11" s="38">
        <v>0.724</v>
      </c>
      <c r="I11" s="38">
        <v>0.953</v>
      </c>
      <c r="J11" s="38">
        <f t="shared" si="1"/>
        <v>0.15100000000000002</v>
      </c>
      <c r="K11" s="38">
        <f t="shared" si="2"/>
        <v>0.07799999999999996</v>
      </c>
    </row>
    <row r="12" spans="1:11" ht="15">
      <c r="A12" s="33"/>
      <c r="B12" s="4" t="s">
        <v>13</v>
      </c>
      <c r="C12" s="8">
        <v>21</v>
      </c>
      <c r="D12" s="8">
        <v>17</v>
      </c>
      <c r="E12" s="18">
        <f t="shared" si="3"/>
        <v>0.8095238095238095</v>
      </c>
      <c r="F12" s="35" t="str">
        <f t="shared" si="4"/>
        <v>57,4-93,7%</v>
      </c>
      <c r="G12" s="30">
        <f t="shared" si="0"/>
        <v>0.7635658914728682</v>
      </c>
      <c r="H12" s="38">
        <v>0.574</v>
      </c>
      <c r="I12" s="38">
        <v>0.937</v>
      </c>
      <c r="J12" s="38">
        <f t="shared" si="1"/>
        <v>0.23552380952380958</v>
      </c>
      <c r="K12" s="38">
        <f t="shared" si="2"/>
        <v>0.12747619047619052</v>
      </c>
    </row>
    <row r="13" spans="1:11" ht="15">
      <c r="A13" s="33"/>
      <c r="B13" s="6" t="s">
        <v>26</v>
      </c>
      <c r="C13" s="9">
        <f>SUM(C9:C12)</f>
        <v>121</v>
      </c>
      <c r="D13" s="9">
        <f>SUM(D9:D12)</f>
        <v>109</v>
      </c>
      <c r="E13" s="31">
        <f t="shared" si="3"/>
        <v>0.9008264462809917</v>
      </c>
      <c r="F13" s="36" t="str">
        <f t="shared" si="4"/>
        <v>83-94,5%</v>
      </c>
      <c r="G13" s="30">
        <f t="shared" si="0"/>
        <v>0.7635658914728682</v>
      </c>
      <c r="H13" s="38">
        <v>0.83</v>
      </c>
      <c r="I13" s="38">
        <v>0.945</v>
      </c>
      <c r="J13" s="38">
        <f t="shared" si="1"/>
        <v>0.07082644628099177</v>
      </c>
      <c r="K13" s="38">
        <f t="shared" si="2"/>
        <v>0.04417355371900822</v>
      </c>
    </row>
    <row r="14" spans="1:11" ht="15">
      <c r="A14" s="33" t="s">
        <v>24</v>
      </c>
      <c r="B14" s="4" t="s">
        <v>3</v>
      </c>
      <c r="C14" s="8">
        <v>2</v>
      </c>
      <c r="D14" s="8">
        <v>2</v>
      </c>
      <c r="E14" s="18">
        <f t="shared" si="3"/>
        <v>1</v>
      </c>
      <c r="F14" s="35" t="str">
        <f t="shared" si="4"/>
        <v>19,8-100%</v>
      </c>
      <c r="G14" s="30">
        <f t="shared" si="0"/>
        <v>0.7635658914728682</v>
      </c>
      <c r="H14" s="38">
        <v>0.198</v>
      </c>
      <c r="I14" s="38">
        <v>1</v>
      </c>
      <c r="J14" s="38">
        <f t="shared" si="1"/>
        <v>0.802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0.7635658914728682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5</v>
      </c>
      <c r="D16" s="8">
        <v>5</v>
      </c>
      <c r="E16" s="18">
        <f t="shared" si="3"/>
        <v>1</v>
      </c>
      <c r="F16" s="35" t="str">
        <f t="shared" si="4"/>
        <v>46,3-100%</v>
      </c>
      <c r="G16" s="30">
        <f t="shared" si="0"/>
        <v>0.7635658914728682</v>
      </c>
      <c r="H16" s="38">
        <v>0.463</v>
      </c>
      <c r="I16" s="38">
        <v>1</v>
      </c>
      <c r="J16" s="38">
        <f t="shared" si="1"/>
        <v>0.5369999999999999</v>
      </c>
      <c r="K16" s="38">
        <f t="shared" si="2"/>
        <v>0</v>
      </c>
    </row>
    <row r="17" spans="1:11" ht="15">
      <c r="A17" s="33"/>
      <c r="B17" s="4" t="s">
        <v>8</v>
      </c>
      <c r="C17" s="8">
        <v>5</v>
      </c>
      <c r="D17" s="8">
        <v>2</v>
      </c>
      <c r="E17" s="18">
        <f t="shared" si="3"/>
        <v>0.4</v>
      </c>
      <c r="F17" s="35" t="str">
        <f t="shared" si="4"/>
        <v>7,3-83%</v>
      </c>
      <c r="G17" s="30">
        <f t="shared" si="0"/>
        <v>0.7635658914728682</v>
      </c>
      <c r="H17" s="38">
        <v>0.073</v>
      </c>
      <c r="I17" s="38">
        <v>0.83</v>
      </c>
      <c r="J17" s="38">
        <f t="shared" si="1"/>
        <v>0.327</v>
      </c>
      <c r="K17" s="38">
        <f t="shared" si="2"/>
        <v>0.42999999999999994</v>
      </c>
    </row>
    <row r="18" spans="1:11" ht="15">
      <c r="A18" s="33"/>
      <c r="B18" s="4" t="s">
        <v>7</v>
      </c>
      <c r="C18" s="8">
        <v>0</v>
      </c>
      <c r="D18" s="8">
        <v>0</v>
      </c>
      <c r="E18" s="18">
        <v>0</v>
      </c>
      <c r="F18" s="39" t="s">
        <v>51</v>
      </c>
      <c r="G18" s="30">
        <f t="shared" si="0"/>
        <v>0.7635658914728682</v>
      </c>
      <c r="H18" s="38"/>
      <c r="I18" s="38"/>
      <c r="J18" s="38">
        <f t="shared" si="1"/>
        <v>0</v>
      </c>
      <c r="K18" s="38">
        <f t="shared" si="2"/>
        <v>0</v>
      </c>
    </row>
    <row r="19" spans="1:11" ht="15">
      <c r="A19" s="33"/>
      <c r="B19" s="4" t="s">
        <v>6</v>
      </c>
      <c r="C19" s="8">
        <v>3</v>
      </c>
      <c r="D19" s="8">
        <v>1</v>
      </c>
      <c r="E19" s="18">
        <f t="shared" si="3"/>
        <v>0.3333333333333333</v>
      </c>
      <c r="F19" s="35" t="str">
        <f t="shared" si="4"/>
        <v>1,8-87,5%</v>
      </c>
      <c r="G19" s="30">
        <f t="shared" si="0"/>
        <v>0.7635658914728682</v>
      </c>
      <c r="H19" s="38">
        <v>0.018</v>
      </c>
      <c r="I19" s="38">
        <v>0.875</v>
      </c>
      <c r="J19" s="38">
        <f t="shared" si="1"/>
        <v>0.3153333333333333</v>
      </c>
      <c r="K19" s="38">
        <f t="shared" si="2"/>
        <v>0.5416666666666667</v>
      </c>
    </row>
    <row r="20" spans="1:11" ht="15">
      <c r="A20" s="33"/>
      <c r="B20" s="4" t="s">
        <v>2</v>
      </c>
      <c r="C20" s="8">
        <v>13</v>
      </c>
      <c r="D20" s="8">
        <v>11</v>
      </c>
      <c r="E20" s="18">
        <f t="shared" si="3"/>
        <v>0.8461538461538461</v>
      </c>
      <c r="F20" s="35" t="str">
        <f t="shared" si="4"/>
        <v>53,7-97,3%</v>
      </c>
      <c r="G20" s="30">
        <f t="shared" si="0"/>
        <v>0.7635658914728682</v>
      </c>
      <c r="H20" s="38">
        <v>0.537</v>
      </c>
      <c r="I20" s="38">
        <v>0.973</v>
      </c>
      <c r="J20" s="38">
        <f t="shared" si="1"/>
        <v>0.3091538461538461</v>
      </c>
      <c r="K20" s="38">
        <f t="shared" si="2"/>
        <v>0.12684615384615383</v>
      </c>
    </row>
    <row r="21" spans="1:11" ht="15">
      <c r="A21" s="33"/>
      <c r="B21" s="4" t="s">
        <v>5</v>
      </c>
      <c r="C21" s="8">
        <v>1</v>
      </c>
      <c r="D21" s="8">
        <v>1</v>
      </c>
      <c r="E21" s="18">
        <f t="shared" si="3"/>
        <v>1</v>
      </c>
      <c r="F21" s="35" t="str">
        <f t="shared" si="4"/>
        <v>5,5-100%</v>
      </c>
      <c r="G21" s="30">
        <f t="shared" si="0"/>
        <v>0.7635658914728682</v>
      </c>
      <c r="H21" s="38">
        <v>0.055</v>
      </c>
      <c r="I21" s="38">
        <v>1</v>
      </c>
      <c r="J21" s="38">
        <f t="shared" si="1"/>
        <v>0.945</v>
      </c>
      <c r="K21" s="38">
        <f t="shared" si="2"/>
        <v>0</v>
      </c>
    </row>
    <row r="22" spans="1:11" ht="15">
      <c r="A22" s="33"/>
      <c r="B22" s="4" t="s">
        <v>11</v>
      </c>
      <c r="C22" s="8">
        <v>11</v>
      </c>
      <c r="D22" s="8">
        <v>9</v>
      </c>
      <c r="E22" s="18">
        <f t="shared" si="3"/>
        <v>0.8181818181818182</v>
      </c>
      <c r="F22" s="35" t="str">
        <f t="shared" si="4"/>
        <v>47,8-96,8%</v>
      </c>
      <c r="G22" s="30">
        <f t="shared" si="0"/>
        <v>0.7635658914728682</v>
      </c>
      <c r="H22" s="38">
        <v>0.478</v>
      </c>
      <c r="I22" s="38">
        <v>0.968</v>
      </c>
      <c r="J22" s="38">
        <f t="shared" si="1"/>
        <v>0.34018181818181825</v>
      </c>
      <c r="K22" s="38">
        <f t="shared" si="2"/>
        <v>0.14981818181818174</v>
      </c>
    </row>
    <row r="23" spans="1:11" ht="15">
      <c r="A23" s="33"/>
      <c r="B23" s="4" t="s">
        <v>4</v>
      </c>
      <c r="C23" s="8">
        <v>1</v>
      </c>
      <c r="D23" s="8">
        <v>1</v>
      </c>
      <c r="E23" s="18">
        <f t="shared" si="3"/>
        <v>1</v>
      </c>
      <c r="F23" s="35" t="str">
        <f t="shared" si="4"/>
        <v>5,5-100%</v>
      </c>
      <c r="G23" s="30">
        <f t="shared" si="0"/>
        <v>0.7635658914728682</v>
      </c>
      <c r="H23" s="38">
        <v>0.055</v>
      </c>
      <c r="I23" s="38">
        <v>1</v>
      </c>
      <c r="J23" s="38">
        <f t="shared" si="1"/>
        <v>0.945</v>
      </c>
      <c r="K23" s="38">
        <f t="shared" si="2"/>
        <v>0</v>
      </c>
    </row>
    <row r="24" spans="1:11" ht="15">
      <c r="A24" s="33"/>
      <c r="B24" s="4" t="s">
        <v>1</v>
      </c>
      <c r="C24" s="8">
        <v>3</v>
      </c>
      <c r="D24" s="8">
        <v>0</v>
      </c>
      <c r="E24" s="18">
        <f t="shared" si="3"/>
        <v>0</v>
      </c>
      <c r="F24" s="35" t="str">
        <f t="shared" si="4"/>
        <v>0-69%</v>
      </c>
      <c r="G24" s="30">
        <f t="shared" si="0"/>
        <v>0.7635658914728682</v>
      </c>
      <c r="H24" s="38">
        <v>0</v>
      </c>
      <c r="I24" s="38">
        <v>0.69</v>
      </c>
      <c r="J24" s="38">
        <f t="shared" si="1"/>
        <v>0</v>
      </c>
      <c r="K24" s="38">
        <f t="shared" si="2"/>
        <v>0.69</v>
      </c>
    </row>
    <row r="25" spans="1:11" ht="15">
      <c r="A25" s="33"/>
      <c r="B25" s="4" t="s">
        <v>0</v>
      </c>
      <c r="C25" s="8">
        <v>11</v>
      </c>
      <c r="D25" s="8">
        <v>9</v>
      </c>
      <c r="E25" s="18">
        <f t="shared" si="3"/>
        <v>0.8181818181818182</v>
      </c>
      <c r="F25" s="35" t="str">
        <f t="shared" si="4"/>
        <v>47,8-96,8%</v>
      </c>
      <c r="G25" s="30">
        <f t="shared" si="0"/>
        <v>0.7635658914728682</v>
      </c>
      <c r="H25" s="38">
        <v>0.478</v>
      </c>
      <c r="I25" s="38">
        <v>0.968</v>
      </c>
      <c r="J25" s="38">
        <f t="shared" si="1"/>
        <v>0.34018181818181825</v>
      </c>
      <c r="K25" s="38">
        <f t="shared" si="2"/>
        <v>0.14981818181818174</v>
      </c>
    </row>
    <row r="26" spans="1:11" ht="15">
      <c r="A26" s="33"/>
      <c r="B26" s="6" t="s">
        <v>27</v>
      </c>
      <c r="C26" s="9">
        <f>SUM(C14:C25)</f>
        <v>56</v>
      </c>
      <c r="D26" s="9">
        <f>SUM(D14:D25)</f>
        <v>42</v>
      </c>
      <c r="E26" s="31">
        <f t="shared" si="3"/>
        <v>0.75</v>
      </c>
      <c r="F26" s="36" t="str">
        <f t="shared" si="4"/>
        <v>61,4-85,2%</v>
      </c>
      <c r="G26" s="30">
        <f t="shared" si="0"/>
        <v>0.7635658914728682</v>
      </c>
      <c r="H26" s="38">
        <v>0.614</v>
      </c>
      <c r="I26" s="38">
        <v>0.852</v>
      </c>
      <c r="J26" s="38">
        <f t="shared" si="1"/>
        <v>0.136</v>
      </c>
      <c r="K26" s="38">
        <f t="shared" si="2"/>
        <v>0.10199999999999998</v>
      </c>
    </row>
    <row r="27" spans="1:11" ht="15">
      <c r="A27" s="6" t="s">
        <v>19</v>
      </c>
      <c r="B27" s="6"/>
      <c r="C27" s="9">
        <f>SUM(C8,C13,C26)</f>
        <v>258</v>
      </c>
      <c r="D27" s="9">
        <f>SUM(D8,D13,D26)</f>
        <v>197</v>
      </c>
      <c r="E27" s="31">
        <f t="shared" si="3"/>
        <v>0.7635658914728682</v>
      </c>
      <c r="F27" s="36" t="str">
        <f t="shared" si="4"/>
        <v>70,6-81,3%</v>
      </c>
      <c r="H27" s="38">
        <v>0.706</v>
      </c>
      <c r="I27" s="38">
        <v>0.813</v>
      </c>
      <c r="J27" s="38">
        <f t="shared" si="1"/>
        <v>0.05756589147286828</v>
      </c>
      <c r="K27" s="38">
        <f t="shared" si="2"/>
        <v>0.049434108527131704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34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69</v>
      </c>
      <c r="D5" s="8">
        <v>49</v>
      </c>
      <c r="E5" s="18">
        <f>D5/C5</f>
        <v>0.7101449275362319</v>
      </c>
      <c r="F5" s="35" t="str">
        <f>H5*100&amp;-I5*100&amp;"%"</f>
        <v>58,7-81%</v>
      </c>
      <c r="G5" s="30">
        <f>$E$27</f>
        <v>0.6173469387755102</v>
      </c>
      <c r="H5" s="38">
        <v>0.587</v>
      </c>
      <c r="I5" s="38">
        <v>0.81</v>
      </c>
      <c r="J5" s="38">
        <f>E5-H5</f>
        <v>0.12314492753623196</v>
      </c>
      <c r="K5" s="38">
        <f>I5-E5</f>
        <v>0.09985507246376812</v>
      </c>
    </row>
    <row r="6" spans="1:11" ht="15">
      <c r="A6" s="33"/>
      <c r="B6" s="4" t="s">
        <v>17</v>
      </c>
      <c r="C6" s="8">
        <v>1</v>
      </c>
      <c r="D6" s="8">
        <v>1</v>
      </c>
      <c r="E6" s="18">
        <f>D6/C6</f>
        <v>1</v>
      </c>
      <c r="F6" s="35" t="str">
        <f>H6*100&amp;-I6*100&amp;"%"</f>
        <v>5,5-100%</v>
      </c>
      <c r="G6" s="30">
        <f aca="true" t="shared" si="0" ref="G6:G26">$E$27</f>
        <v>0.6173469387755102</v>
      </c>
      <c r="H6" s="38">
        <v>0.055</v>
      </c>
      <c r="I6" s="38">
        <v>1</v>
      </c>
      <c r="J6" s="38">
        <f aca="true" t="shared" si="1" ref="J6:J27">E6-H6</f>
        <v>0.945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35</v>
      </c>
      <c r="D7" s="8">
        <v>13</v>
      </c>
      <c r="E7" s="18">
        <f>D7/C7</f>
        <v>0.37142857142857144</v>
      </c>
      <c r="F7" s="35" t="str">
        <f aca="true" t="shared" si="3" ref="F7:F27">H7*100&amp;-I7*100&amp;"%"</f>
        <v>22-55,1%</v>
      </c>
      <c r="G7" s="30">
        <f t="shared" si="0"/>
        <v>0.6173469387755102</v>
      </c>
      <c r="H7" s="38">
        <v>0.22</v>
      </c>
      <c r="I7" s="38">
        <v>0.551</v>
      </c>
      <c r="J7" s="38">
        <f t="shared" si="1"/>
        <v>0.15142857142857144</v>
      </c>
      <c r="K7" s="38">
        <f t="shared" si="2"/>
        <v>0.1795714285714286</v>
      </c>
    </row>
    <row r="8" spans="1:11" ht="15">
      <c r="A8" s="33"/>
      <c r="B8" s="6" t="s">
        <v>25</v>
      </c>
      <c r="C8" s="9">
        <f>SUM(C5:C7)</f>
        <v>105</v>
      </c>
      <c r="D8" s="9">
        <f>SUM(D5:D7)</f>
        <v>63</v>
      </c>
      <c r="E8" s="31">
        <f aca="true" t="shared" si="4" ref="E8:E27">D8/C8</f>
        <v>0.6</v>
      </c>
      <c r="F8" s="36" t="str">
        <f t="shared" si="3"/>
        <v>50-69,3%</v>
      </c>
      <c r="G8" s="30">
        <f t="shared" si="0"/>
        <v>0.6173469387755102</v>
      </c>
      <c r="H8" s="38">
        <v>0.5</v>
      </c>
      <c r="I8" s="38">
        <v>0.693</v>
      </c>
      <c r="J8" s="38">
        <f t="shared" si="1"/>
        <v>0.09999999999999998</v>
      </c>
      <c r="K8" s="38">
        <f t="shared" si="2"/>
        <v>0.09299999999999997</v>
      </c>
    </row>
    <row r="9" spans="1:11" ht="15">
      <c r="A9" s="33" t="s">
        <v>23</v>
      </c>
      <c r="B9" s="4" t="s">
        <v>41</v>
      </c>
      <c r="C9" s="8">
        <v>37</v>
      </c>
      <c r="D9" s="8">
        <v>28</v>
      </c>
      <c r="E9" s="18">
        <f t="shared" si="4"/>
        <v>0.7567567567567568</v>
      </c>
      <c r="F9" s="35" t="str">
        <f t="shared" si="3"/>
        <v>58,5-87,6%</v>
      </c>
      <c r="G9" s="30">
        <f t="shared" si="0"/>
        <v>0.6173469387755102</v>
      </c>
      <c r="H9" s="38">
        <v>0.585</v>
      </c>
      <c r="I9" s="38">
        <v>0.876</v>
      </c>
      <c r="J9" s="38">
        <f t="shared" si="1"/>
        <v>0.17175675675675683</v>
      </c>
      <c r="K9" s="38">
        <f t="shared" si="2"/>
        <v>0.1192432432432432</v>
      </c>
    </row>
    <row r="10" spans="1:11" ht="15">
      <c r="A10" s="33"/>
      <c r="B10" s="4" t="s">
        <v>12</v>
      </c>
      <c r="C10" s="8">
        <v>4</v>
      </c>
      <c r="D10" s="8">
        <v>1</v>
      </c>
      <c r="E10" s="18">
        <f t="shared" si="4"/>
        <v>0.25</v>
      </c>
      <c r="F10" s="35" t="str">
        <f t="shared" si="3"/>
        <v>1,32-78,1%</v>
      </c>
      <c r="G10" s="30">
        <f t="shared" si="0"/>
        <v>0.6173469387755102</v>
      </c>
      <c r="H10" s="38">
        <v>0.0132</v>
      </c>
      <c r="I10" s="38">
        <v>0.781</v>
      </c>
      <c r="J10" s="38">
        <f t="shared" si="1"/>
        <v>0.2368</v>
      </c>
      <c r="K10" s="38">
        <f t="shared" si="2"/>
        <v>0.531</v>
      </c>
    </row>
    <row r="11" spans="1:11" ht="15">
      <c r="A11" s="33"/>
      <c r="B11" s="4" t="s">
        <v>14</v>
      </c>
      <c r="C11" s="8">
        <v>21</v>
      </c>
      <c r="D11" s="8">
        <v>17</v>
      </c>
      <c r="E11" s="18">
        <f t="shared" si="4"/>
        <v>0.8095238095238095</v>
      </c>
      <c r="F11" s="35" t="str">
        <f t="shared" si="3"/>
        <v>57,4-93,7%</v>
      </c>
      <c r="G11" s="30">
        <f t="shared" si="0"/>
        <v>0.6173469387755102</v>
      </c>
      <c r="H11" s="38">
        <v>0.574</v>
      </c>
      <c r="I11" s="38">
        <v>0.937</v>
      </c>
      <c r="J11" s="38">
        <f t="shared" si="1"/>
        <v>0.23552380952380958</v>
      </c>
      <c r="K11" s="38">
        <f t="shared" si="2"/>
        <v>0.12747619047619052</v>
      </c>
    </row>
    <row r="12" spans="1:11" ht="15">
      <c r="A12" s="33"/>
      <c r="B12" s="4" t="s">
        <v>13</v>
      </c>
      <c r="C12" s="8">
        <v>5</v>
      </c>
      <c r="D12" s="8">
        <v>2</v>
      </c>
      <c r="E12" s="18">
        <f t="shared" si="4"/>
        <v>0.4</v>
      </c>
      <c r="F12" s="35" t="str">
        <f t="shared" si="3"/>
        <v>7,3-83%</v>
      </c>
      <c r="G12" s="30">
        <f t="shared" si="0"/>
        <v>0.6173469387755102</v>
      </c>
      <c r="H12" s="38">
        <v>0.073</v>
      </c>
      <c r="I12" s="38">
        <v>0.83</v>
      </c>
      <c r="J12" s="38">
        <f t="shared" si="1"/>
        <v>0.327</v>
      </c>
      <c r="K12" s="38">
        <f t="shared" si="2"/>
        <v>0.42999999999999994</v>
      </c>
    </row>
    <row r="13" spans="1:11" ht="15">
      <c r="A13" s="33"/>
      <c r="B13" s="6" t="s">
        <v>26</v>
      </c>
      <c r="C13" s="9">
        <f>SUM(C9:C12)</f>
        <v>67</v>
      </c>
      <c r="D13" s="9">
        <f>SUM(D9:D12)</f>
        <v>48</v>
      </c>
      <c r="E13" s="31">
        <f t="shared" si="4"/>
        <v>0.7164179104477612</v>
      </c>
      <c r="F13" s="36" t="str">
        <f t="shared" si="3"/>
        <v>59,1-81,7%</v>
      </c>
      <c r="G13" s="30">
        <f t="shared" si="0"/>
        <v>0.6173469387755102</v>
      </c>
      <c r="H13" s="38">
        <v>0.591</v>
      </c>
      <c r="I13" s="38">
        <v>0.817</v>
      </c>
      <c r="J13" s="38">
        <f t="shared" si="1"/>
        <v>0.12541791044776118</v>
      </c>
      <c r="K13" s="38">
        <f t="shared" si="2"/>
        <v>0.1005820895522388</v>
      </c>
    </row>
    <row r="14" spans="1:11" ht="15">
      <c r="A14" s="33" t="s">
        <v>24</v>
      </c>
      <c r="B14" s="4" t="s">
        <v>3</v>
      </c>
      <c r="C14" s="8">
        <v>1</v>
      </c>
      <c r="D14" s="8">
        <v>1</v>
      </c>
      <c r="E14" s="18">
        <f t="shared" si="4"/>
        <v>1</v>
      </c>
      <c r="F14" s="35" t="str">
        <f t="shared" si="3"/>
        <v>5,5-100%</v>
      </c>
      <c r="G14" s="30">
        <f t="shared" si="0"/>
        <v>0.6173469387755102</v>
      </c>
      <c r="H14" s="38">
        <v>0.055</v>
      </c>
      <c r="I14" s="38">
        <v>1</v>
      </c>
      <c r="J14" s="38">
        <f t="shared" si="1"/>
        <v>0.945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0</v>
      </c>
      <c r="E15" s="18">
        <f t="shared" si="4"/>
        <v>0</v>
      </c>
      <c r="F15" s="35" t="str">
        <f t="shared" si="3"/>
        <v>0-94,5%</v>
      </c>
      <c r="G15" s="30">
        <f t="shared" si="0"/>
        <v>0.6173469387755102</v>
      </c>
      <c r="H15" s="38">
        <v>0</v>
      </c>
      <c r="I15" s="38">
        <v>0.945</v>
      </c>
      <c r="J15" s="38">
        <f t="shared" si="1"/>
        <v>0</v>
      </c>
      <c r="K15" s="38">
        <f t="shared" si="2"/>
        <v>0.945</v>
      </c>
    </row>
    <row r="16" spans="1:11" ht="15">
      <c r="A16" s="33"/>
      <c r="B16" s="4" t="s">
        <v>9</v>
      </c>
      <c r="C16" s="8">
        <v>4</v>
      </c>
      <c r="D16" s="8">
        <v>3</v>
      </c>
      <c r="E16" s="18">
        <f t="shared" si="4"/>
        <v>0.75</v>
      </c>
      <c r="F16" s="35" t="str">
        <f t="shared" si="3"/>
        <v>21,9-96,7%</v>
      </c>
      <c r="G16" s="30">
        <f t="shared" si="0"/>
        <v>0.6173469387755102</v>
      </c>
      <c r="H16" s="38">
        <v>0.219</v>
      </c>
      <c r="I16" s="38">
        <v>0.967</v>
      </c>
      <c r="J16" s="38">
        <f t="shared" si="1"/>
        <v>0.531</v>
      </c>
      <c r="K16" s="38">
        <f t="shared" si="2"/>
        <v>0.21699999999999997</v>
      </c>
    </row>
    <row r="17" spans="1:11" ht="15">
      <c r="A17" s="33"/>
      <c r="B17" s="4" t="s">
        <v>8</v>
      </c>
      <c r="C17" s="8">
        <v>1</v>
      </c>
      <c r="D17" s="8">
        <v>0</v>
      </c>
      <c r="E17" s="18">
        <f t="shared" si="4"/>
        <v>0</v>
      </c>
      <c r="F17" s="35" t="str">
        <f t="shared" si="3"/>
        <v>0-94,5%</v>
      </c>
      <c r="G17" s="30">
        <f t="shared" si="0"/>
        <v>0.6173469387755102</v>
      </c>
      <c r="H17" s="38">
        <v>0</v>
      </c>
      <c r="I17" s="38">
        <v>0.945</v>
      </c>
      <c r="J17" s="38">
        <f t="shared" si="1"/>
        <v>0</v>
      </c>
      <c r="K17" s="38">
        <f t="shared" si="2"/>
        <v>0.945</v>
      </c>
    </row>
    <row r="18" spans="1:11" ht="15">
      <c r="A18" s="33"/>
      <c r="B18" s="4" t="s">
        <v>7</v>
      </c>
      <c r="C18" s="8">
        <v>1</v>
      </c>
      <c r="D18" s="8">
        <v>1</v>
      </c>
      <c r="E18" s="18">
        <f t="shared" si="4"/>
        <v>1</v>
      </c>
      <c r="F18" s="39" t="s">
        <v>51</v>
      </c>
      <c r="G18" s="30">
        <f t="shared" si="0"/>
        <v>0.6173469387755102</v>
      </c>
      <c r="H18" s="38">
        <v>0.055</v>
      </c>
      <c r="I18" s="38">
        <v>1</v>
      </c>
      <c r="J18" s="38">
        <f t="shared" si="1"/>
        <v>0.945</v>
      </c>
      <c r="K18" s="38">
        <f t="shared" si="2"/>
        <v>0</v>
      </c>
    </row>
    <row r="19" spans="1:11" ht="15">
      <c r="A19" s="33"/>
      <c r="B19" s="4" t="s">
        <v>6</v>
      </c>
      <c r="C19" s="8">
        <v>2</v>
      </c>
      <c r="D19" s="8">
        <v>0</v>
      </c>
      <c r="E19" s="18">
        <f t="shared" si="4"/>
        <v>0</v>
      </c>
      <c r="F19" s="35" t="str">
        <f t="shared" si="3"/>
        <v>0-80,2%</v>
      </c>
      <c r="G19" s="30">
        <f t="shared" si="0"/>
        <v>0.6173469387755102</v>
      </c>
      <c r="H19" s="38">
        <v>0</v>
      </c>
      <c r="I19" s="38">
        <v>0.802</v>
      </c>
      <c r="J19" s="38">
        <f t="shared" si="1"/>
        <v>0</v>
      </c>
      <c r="K19" s="38">
        <f t="shared" si="2"/>
        <v>0.802</v>
      </c>
    </row>
    <row r="20" spans="1:11" ht="15">
      <c r="A20" s="33"/>
      <c r="B20" s="4" t="s">
        <v>2</v>
      </c>
      <c r="C20" s="8">
        <v>4</v>
      </c>
      <c r="D20" s="8">
        <v>2</v>
      </c>
      <c r="E20" s="18">
        <f t="shared" si="4"/>
        <v>0.5</v>
      </c>
      <c r="F20" s="35" t="str">
        <f t="shared" si="3"/>
        <v>9,2-90,8%</v>
      </c>
      <c r="G20" s="30">
        <f t="shared" si="0"/>
        <v>0.6173469387755102</v>
      </c>
      <c r="H20" s="38">
        <v>0.092</v>
      </c>
      <c r="I20" s="38">
        <v>0.908</v>
      </c>
      <c r="J20" s="38">
        <f t="shared" si="1"/>
        <v>0.40800000000000003</v>
      </c>
      <c r="K20" s="38">
        <f t="shared" si="2"/>
        <v>0.40800000000000003</v>
      </c>
    </row>
    <row r="21" spans="1:11" ht="15">
      <c r="A21" s="33"/>
      <c r="B21" s="4" t="s">
        <v>5</v>
      </c>
      <c r="C21" s="8">
        <v>3</v>
      </c>
      <c r="D21" s="8">
        <v>1</v>
      </c>
      <c r="E21" s="18">
        <f t="shared" si="4"/>
        <v>0.3333333333333333</v>
      </c>
      <c r="F21" s="35" t="str">
        <f t="shared" si="3"/>
        <v>1,8-87,5%</v>
      </c>
      <c r="G21" s="30">
        <f t="shared" si="0"/>
        <v>0.6173469387755102</v>
      </c>
      <c r="H21" s="38">
        <v>0.018</v>
      </c>
      <c r="I21" s="38">
        <v>0.875</v>
      </c>
      <c r="J21" s="38">
        <f t="shared" si="1"/>
        <v>0.3153333333333333</v>
      </c>
      <c r="K21" s="38">
        <f t="shared" si="2"/>
        <v>0.5416666666666667</v>
      </c>
    </row>
    <row r="22" spans="1:11" ht="15">
      <c r="A22" s="33"/>
      <c r="B22" s="4" t="s">
        <v>11</v>
      </c>
      <c r="C22" s="8">
        <v>1</v>
      </c>
      <c r="D22" s="8">
        <v>0</v>
      </c>
      <c r="E22" s="18">
        <f t="shared" si="4"/>
        <v>0</v>
      </c>
      <c r="F22" s="35" t="str">
        <f t="shared" si="3"/>
        <v>0-94,5%</v>
      </c>
      <c r="G22" s="30">
        <f t="shared" si="0"/>
        <v>0.6173469387755102</v>
      </c>
      <c r="H22" s="38">
        <v>0</v>
      </c>
      <c r="I22" s="38">
        <v>0.945</v>
      </c>
      <c r="J22" s="38">
        <f t="shared" si="1"/>
        <v>0</v>
      </c>
      <c r="K22" s="38">
        <f t="shared" si="2"/>
        <v>0.945</v>
      </c>
    </row>
    <row r="23" spans="1:11" ht="15">
      <c r="A23" s="33"/>
      <c r="B23" s="4" t="s">
        <v>4</v>
      </c>
      <c r="C23" s="8">
        <v>1</v>
      </c>
      <c r="D23" s="8">
        <v>0</v>
      </c>
      <c r="E23" s="18">
        <f t="shared" si="4"/>
        <v>0</v>
      </c>
      <c r="F23" s="35" t="str">
        <f t="shared" si="3"/>
        <v>0-94,5%</v>
      </c>
      <c r="G23" s="30">
        <f t="shared" si="0"/>
        <v>0.6173469387755102</v>
      </c>
      <c r="H23" s="38">
        <v>0</v>
      </c>
      <c r="I23" s="38">
        <v>0.945</v>
      </c>
      <c r="J23" s="38">
        <f t="shared" si="1"/>
        <v>0</v>
      </c>
      <c r="K23" s="38">
        <f t="shared" si="2"/>
        <v>0.945</v>
      </c>
    </row>
    <row r="24" spans="1:11" ht="15">
      <c r="A24" s="33"/>
      <c r="B24" s="4" t="s">
        <v>1</v>
      </c>
      <c r="C24" s="8">
        <v>2</v>
      </c>
      <c r="D24" s="8">
        <v>1</v>
      </c>
      <c r="E24" s="18">
        <f t="shared" si="4"/>
        <v>0.5</v>
      </c>
      <c r="F24" s="35" t="str">
        <f t="shared" si="3"/>
        <v>9,5-90,6%</v>
      </c>
      <c r="G24" s="30">
        <f t="shared" si="0"/>
        <v>0.6173469387755102</v>
      </c>
      <c r="H24" s="38">
        <v>0.095</v>
      </c>
      <c r="I24" s="38">
        <v>0.906</v>
      </c>
      <c r="J24" s="38">
        <f t="shared" si="1"/>
        <v>0.405</v>
      </c>
      <c r="K24" s="38">
        <f t="shared" si="2"/>
        <v>0.406</v>
      </c>
    </row>
    <row r="25" spans="1:11" ht="15">
      <c r="A25" s="33"/>
      <c r="B25" s="4" t="s">
        <v>0</v>
      </c>
      <c r="C25" s="8">
        <v>3</v>
      </c>
      <c r="D25" s="8">
        <v>1</v>
      </c>
      <c r="E25" s="18">
        <f t="shared" si="4"/>
        <v>0.3333333333333333</v>
      </c>
      <c r="F25" s="35" t="str">
        <f t="shared" si="3"/>
        <v>1,8-87,5%</v>
      </c>
      <c r="G25" s="30">
        <f t="shared" si="0"/>
        <v>0.6173469387755102</v>
      </c>
      <c r="H25" s="38">
        <v>0.018</v>
      </c>
      <c r="I25" s="38">
        <v>0.875</v>
      </c>
      <c r="J25" s="38">
        <f t="shared" si="1"/>
        <v>0.3153333333333333</v>
      </c>
      <c r="K25" s="38">
        <f t="shared" si="2"/>
        <v>0.5416666666666667</v>
      </c>
    </row>
    <row r="26" spans="1:11" ht="15">
      <c r="A26" s="33"/>
      <c r="B26" s="6" t="s">
        <v>27</v>
      </c>
      <c r="C26" s="9">
        <f>SUM(C14:C25)</f>
        <v>24</v>
      </c>
      <c r="D26" s="9">
        <f>SUM(D14:D25)</f>
        <v>10</v>
      </c>
      <c r="E26" s="31">
        <f t="shared" si="4"/>
        <v>0.4166666666666667</v>
      </c>
      <c r="F26" s="36" t="str">
        <f t="shared" si="3"/>
        <v>22,8-63,1%</v>
      </c>
      <c r="G26" s="30">
        <f t="shared" si="0"/>
        <v>0.6173469387755102</v>
      </c>
      <c r="H26" s="38">
        <v>0.228</v>
      </c>
      <c r="I26" s="38">
        <v>0.631</v>
      </c>
      <c r="J26" s="38">
        <f t="shared" si="1"/>
        <v>0.18866666666666668</v>
      </c>
      <c r="K26" s="38">
        <f t="shared" si="2"/>
        <v>0.21433333333333332</v>
      </c>
    </row>
    <row r="27" spans="1:11" ht="15">
      <c r="A27" s="6" t="s">
        <v>19</v>
      </c>
      <c r="B27" s="6"/>
      <c r="C27" s="9">
        <f>SUM(C8,C13,C26)</f>
        <v>196</v>
      </c>
      <c r="D27" s="9">
        <f>SUM(D8,D13,D26)</f>
        <v>121</v>
      </c>
      <c r="E27" s="31">
        <f t="shared" si="4"/>
        <v>0.6173469387755102</v>
      </c>
      <c r="F27" s="36" t="str">
        <f t="shared" si="3"/>
        <v>54,5-68,5%</v>
      </c>
      <c r="H27" s="38">
        <v>0.545</v>
      </c>
      <c r="I27" s="38">
        <v>0.685</v>
      </c>
      <c r="J27" s="38">
        <f t="shared" si="1"/>
        <v>0.07234693877551013</v>
      </c>
      <c r="K27" s="38">
        <f t="shared" si="2"/>
        <v>0.06765306122448989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Q33" sqref="Q33"/>
    </sheetView>
  </sheetViews>
  <sheetFormatPr defaultColWidth="9.140625" defaultRowHeight="15"/>
  <cols>
    <col min="3" max="5" width="10.8515625" style="0" customWidth="1"/>
    <col min="6" max="6" width="11.28125" style="0" customWidth="1"/>
    <col min="7" max="7" width="9.7109375" style="0" customWidth="1"/>
    <col min="8" max="8" width="10.140625" style="0" customWidth="1"/>
    <col min="9" max="9" width="10.7109375" style="0" customWidth="1"/>
    <col min="10" max="10" width="15.28125" style="0" customWidth="1"/>
  </cols>
  <sheetData>
    <row r="1" ht="15.75">
      <c r="A1" s="2" t="s">
        <v>31</v>
      </c>
    </row>
    <row r="3" spans="1:6" ht="45">
      <c r="A3" s="22" t="s">
        <v>20</v>
      </c>
      <c r="B3" s="22" t="s">
        <v>21</v>
      </c>
      <c r="C3" s="13" t="s">
        <v>39</v>
      </c>
      <c r="D3" s="13" t="s">
        <v>38</v>
      </c>
      <c r="E3" s="13" t="s">
        <v>37</v>
      </c>
      <c r="F3" s="13" t="s">
        <v>29</v>
      </c>
    </row>
    <row r="4" spans="1:10" ht="15">
      <c r="A4" s="33" t="s">
        <v>22</v>
      </c>
      <c r="B4" s="4" t="s">
        <v>18</v>
      </c>
      <c r="C4" s="18">
        <v>0.5959885386819485</v>
      </c>
      <c r="D4" s="18">
        <v>0.6125827814569537</v>
      </c>
      <c r="E4" s="5">
        <v>0.6749226006191951</v>
      </c>
      <c r="F4" s="5">
        <v>0.6656441717791411</v>
      </c>
      <c r="G4" s="25">
        <v>0.5141451414514145</v>
      </c>
      <c r="H4" s="26">
        <v>0.5080147965474723</v>
      </c>
      <c r="I4" s="26">
        <v>0.5</v>
      </c>
      <c r="J4" s="23"/>
    </row>
    <row r="5" spans="1:10" ht="15">
      <c r="A5" s="33"/>
      <c r="B5" s="4" t="s">
        <v>17</v>
      </c>
      <c r="C5" s="18">
        <v>0</v>
      </c>
      <c r="D5" s="18">
        <v>0</v>
      </c>
      <c r="E5" s="5">
        <v>0</v>
      </c>
      <c r="F5" s="5">
        <v>0</v>
      </c>
      <c r="G5" s="25">
        <v>0.5141451414514145</v>
      </c>
      <c r="H5" s="26">
        <v>0.5080147965474723</v>
      </c>
      <c r="I5" s="26">
        <v>0.5</v>
      </c>
      <c r="J5" s="23"/>
    </row>
    <row r="6" spans="1:10" ht="15">
      <c r="A6" s="33"/>
      <c r="B6" s="4" t="s">
        <v>16</v>
      </c>
      <c r="C6" s="18">
        <v>0.7062146892655368</v>
      </c>
      <c r="D6" s="18">
        <v>0.5080213903743316</v>
      </c>
      <c r="E6" s="5">
        <v>0.43478260869565216</v>
      </c>
      <c r="F6" s="5">
        <v>0.296969696969697</v>
      </c>
      <c r="G6" s="25">
        <v>0.5141451414514145</v>
      </c>
      <c r="H6" s="26">
        <v>0.5080147965474723</v>
      </c>
      <c r="I6" s="26">
        <v>0.5</v>
      </c>
      <c r="J6" s="23"/>
    </row>
    <row r="7" spans="1:10" ht="15">
      <c r="A7" s="33"/>
      <c r="B7" s="6" t="s">
        <v>25</v>
      </c>
      <c r="C7" s="31">
        <v>0.6330798479087453</v>
      </c>
      <c r="D7" s="19">
        <v>0.5725971370143149</v>
      </c>
      <c r="E7" s="7">
        <v>0.5950413223140496</v>
      </c>
      <c r="F7" s="7">
        <v>0.5417515274949084</v>
      </c>
      <c r="G7" s="25">
        <v>0.5141451414514145</v>
      </c>
      <c r="H7" s="26">
        <v>0.5080147965474723</v>
      </c>
      <c r="I7" s="26">
        <v>0.5</v>
      </c>
      <c r="J7" s="23"/>
    </row>
    <row r="8" spans="1:10" ht="15">
      <c r="A8" s="33" t="s">
        <v>23</v>
      </c>
      <c r="B8" s="4" t="s">
        <v>15</v>
      </c>
      <c r="C8" s="18">
        <v>0.6</v>
      </c>
      <c r="D8" s="18">
        <v>0.5</v>
      </c>
      <c r="E8" s="5">
        <v>0.4883720930232558</v>
      </c>
      <c r="F8" s="5">
        <v>0.6</v>
      </c>
      <c r="G8" s="25">
        <v>0.5141451414514145</v>
      </c>
      <c r="H8" s="26">
        <v>0.5080147965474723</v>
      </c>
      <c r="I8" s="26">
        <v>0.5</v>
      </c>
      <c r="J8" s="23"/>
    </row>
    <row r="9" spans="1:10" ht="15">
      <c r="A9" s="33"/>
      <c r="B9" s="4" t="s">
        <v>12</v>
      </c>
      <c r="C9" s="18">
        <v>0.34285714285714286</v>
      </c>
      <c r="D9" s="18">
        <v>0.40384615384615385</v>
      </c>
      <c r="E9" s="5">
        <v>0.4067796610169492</v>
      </c>
      <c r="F9" s="5">
        <v>0.43636363636363634</v>
      </c>
      <c r="G9" s="25">
        <v>0.5141451414514145</v>
      </c>
      <c r="H9" s="26">
        <v>0.5080147965474723</v>
      </c>
      <c r="I9" s="26">
        <v>0.5</v>
      </c>
      <c r="J9" s="23"/>
    </row>
    <row r="10" spans="1:10" ht="15">
      <c r="A10" s="33"/>
      <c r="B10" s="4" t="s">
        <v>14</v>
      </c>
      <c r="C10" s="18">
        <v>0.3235294117647059</v>
      </c>
      <c r="D10" s="18">
        <v>0.375</v>
      </c>
      <c r="E10" s="5">
        <v>0.19230769230769232</v>
      </c>
      <c r="F10" s="5">
        <v>0.45714285714285713</v>
      </c>
      <c r="G10" s="25">
        <v>0.5141451414514145</v>
      </c>
      <c r="H10" s="26">
        <v>0.5080147965474723</v>
      </c>
      <c r="I10" s="26">
        <v>0.5</v>
      </c>
      <c r="J10" s="23"/>
    </row>
    <row r="11" spans="1:10" ht="15">
      <c r="A11" s="33"/>
      <c r="B11" s="4" t="s">
        <v>13</v>
      </c>
      <c r="C11" s="18">
        <v>0.34146341463414637</v>
      </c>
      <c r="D11" s="18">
        <v>0.46808510638297873</v>
      </c>
      <c r="E11" s="5">
        <v>0.4423076923076923</v>
      </c>
      <c r="F11" s="5">
        <v>0.5227272727272727</v>
      </c>
      <c r="G11" s="25">
        <v>0.5141451414514145</v>
      </c>
      <c r="H11" s="26">
        <v>0.5080147965474723</v>
      </c>
      <c r="I11" s="26">
        <v>0.5</v>
      </c>
      <c r="J11" s="23"/>
    </row>
    <row r="12" spans="1:10" ht="15">
      <c r="A12" s="33"/>
      <c r="B12" s="6" t="s">
        <v>26</v>
      </c>
      <c r="C12" s="31">
        <v>0.41</v>
      </c>
      <c r="D12" s="19">
        <v>0.441340782122905</v>
      </c>
      <c r="E12" s="7">
        <v>0.40555555555555556</v>
      </c>
      <c r="F12" s="7">
        <v>0.5054347826086957</v>
      </c>
      <c r="G12" s="25">
        <v>0.5141451414514145</v>
      </c>
      <c r="H12" s="26">
        <v>0.5080147965474723</v>
      </c>
      <c r="I12" s="26">
        <v>0.5</v>
      </c>
      <c r="J12" s="23"/>
    </row>
    <row r="13" spans="1:10" ht="15">
      <c r="A13" s="33" t="s">
        <v>24</v>
      </c>
      <c r="B13" s="4" t="s">
        <v>3</v>
      </c>
      <c r="C13" s="18">
        <v>0.75</v>
      </c>
      <c r="D13" s="18">
        <v>0</v>
      </c>
      <c r="E13" s="5">
        <v>0.3333333333333333</v>
      </c>
      <c r="F13" s="5">
        <v>0</v>
      </c>
      <c r="G13" s="25">
        <v>0.5141451414514145</v>
      </c>
      <c r="H13" s="26">
        <v>0.5080147965474723</v>
      </c>
      <c r="I13" s="26">
        <v>0.5</v>
      </c>
      <c r="J13" s="23"/>
    </row>
    <row r="14" spans="1:10" ht="15">
      <c r="A14" s="33"/>
      <c r="B14" s="4" t="s">
        <v>10</v>
      </c>
      <c r="C14" s="18">
        <v>0.6</v>
      </c>
      <c r="D14" s="18">
        <v>0.25</v>
      </c>
      <c r="E14" s="11">
        <v>0</v>
      </c>
      <c r="F14" s="11">
        <v>0.16666666666666666</v>
      </c>
      <c r="G14" s="25">
        <v>0.5141451414514145</v>
      </c>
      <c r="H14" s="26">
        <v>0.5080147965474723</v>
      </c>
      <c r="I14" s="26">
        <v>0.5</v>
      </c>
      <c r="J14" s="23"/>
    </row>
    <row r="15" spans="1:10" ht="15">
      <c r="A15" s="33"/>
      <c r="B15" s="4" t="s">
        <v>9</v>
      </c>
      <c r="C15" s="18">
        <v>0.4</v>
      </c>
      <c r="D15" s="18">
        <v>0.47058823529411764</v>
      </c>
      <c r="E15" s="5">
        <v>0.3333333333333333</v>
      </c>
      <c r="F15" s="5">
        <v>0.2727272727272727</v>
      </c>
      <c r="G15" s="25">
        <v>0.5141451414514145</v>
      </c>
      <c r="H15" s="26">
        <v>0.5080147965474723</v>
      </c>
      <c r="I15" s="26">
        <v>0.5</v>
      </c>
      <c r="J15" s="23"/>
    </row>
    <row r="16" spans="1:10" ht="15">
      <c r="A16" s="33"/>
      <c r="B16" s="4" t="s">
        <v>8</v>
      </c>
      <c r="C16" s="18">
        <v>0.6</v>
      </c>
      <c r="D16" s="18">
        <v>0.46153846153846156</v>
      </c>
      <c r="E16" s="5">
        <v>0.7272727272727273</v>
      </c>
      <c r="F16" s="5">
        <v>0.625</v>
      </c>
      <c r="G16" s="25">
        <v>0.5141451414514145</v>
      </c>
      <c r="H16" s="26">
        <v>0.5080147965474723</v>
      </c>
      <c r="I16" s="26">
        <v>0.5</v>
      </c>
      <c r="J16" s="23"/>
    </row>
    <row r="17" spans="1:10" ht="15">
      <c r="A17" s="33"/>
      <c r="B17" s="4" t="s">
        <v>7</v>
      </c>
      <c r="C17" s="18">
        <v>0.4</v>
      </c>
      <c r="D17" s="18">
        <v>0.14285714285714285</v>
      </c>
      <c r="E17" s="5">
        <v>0.5333333333333333</v>
      </c>
      <c r="F17" s="5">
        <v>0.23076923076923078</v>
      </c>
      <c r="G17" s="25">
        <v>0.5141451414514145</v>
      </c>
      <c r="H17" s="26">
        <v>0.5080147965474723</v>
      </c>
      <c r="I17" s="26">
        <v>0.5</v>
      </c>
      <c r="J17" s="23"/>
    </row>
    <row r="18" spans="1:10" ht="15">
      <c r="A18" s="33"/>
      <c r="B18" s="4" t="s">
        <v>6</v>
      </c>
      <c r="C18" s="18">
        <v>0.23076923076923078</v>
      </c>
      <c r="D18" s="18">
        <v>0.4166666666666667</v>
      </c>
      <c r="E18" s="5">
        <v>0</v>
      </c>
      <c r="F18" s="5">
        <v>0.5294117647058824</v>
      </c>
      <c r="G18" s="25">
        <v>0.5141451414514145</v>
      </c>
      <c r="H18" s="26">
        <v>0.5080147965474723</v>
      </c>
      <c r="I18" s="26">
        <v>0.5</v>
      </c>
      <c r="J18" s="23"/>
    </row>
    <row r="19" spans="1:10" ht="15">
      <c r="A19" s="33"/>
      <c r="B19" s="4" t="s">
        <v>2</v>
      </c>
      <c r="C19" s="18">
        <v>0.6153846153846154</v>
      </c>
      <c r="D19" s="18">
        <v>0.5769230769230769</v>
      </c>
      <c r="E19" s="5">
        <v>0.34285714285714286</v>
      </c>
      <c r="F19" s="5">
        <v>0.3870967741935484</v>
      </c>
      <c r="G19" s="25">
        <v>0.5141451414514145</v>
      </c>
      <c r="H19" s="26">
        <v>0.5080147965474723</v>
      </c>
      <c r="I19" s="26">
        <v>0.5</v>
      </c>
      <c r="J19" s="23"/>
    </row>
    <row r="20" spans="1:10" ht="15">
      <c r="A20" s="33"/>
      <c r="B20" s="4" t="s">
        <v>5</v>
      </c>
      <c r="C20" s="18">
        <v>0.8333333333333334</v>
      </c>
      <c r="D20" s="18">
        <v>0.3</v>
      </c>
      <c r="E20" s="5">
        <v>0.125</v>
      </c>
      <c r="F20" s="5">
        <v>0.16666666666666666</v>
      </c>
      <c r="G20" s="25">
        <v>0.5141451414514145</v>
      </c>
      <c r="H20" s="26">
        <v>0.5080147965474723</v>
      </c>
      <c r="I20" s="26">
        <v>0.5</v>
      </c>
      <c r="J20" s="23"/>
    </row>
    <row r="21" spans="1:10" ht="15">
      <c r="A21" s="33"/>
      <c r="B21" s="4" t="s">
        <v>11</v>
      </c>
      <c r="C21" s="18">
        <v>0.4230769230769231</v>
      </c>
      <c r="D21" s="18">
        <v>0.4583333333333333</v>
      </c>
      <c r="E21" s="5">
        <v>0.43478260869565216</v>
      </c>
      <c r="F21" s="5">
        <v>0.53125</v>
      </c>
      <c r="G21" s="25">
        <v>0.5141451414514145</v>
      </c>
      <c r="H21" s="26">
        <v>0.5080147965474723</v>
      </c>
      <c r="I21" s="26">
        <v>0.5</v>
      </c>
      <c r="J21" s="23"/>
    </row>
    <row r="22" spans="1:10" ht="15">
      <c r="A22" s="33"/>
      <c r="B22" s="4" t="s">
        <v>4</v>
      </c>
      <c r="C22" s="18">
        <v>0.5</v>
      </c>
      <c r="D22" s="18">
        <v>0.14285714285714285</v>
      </c>
      <c r="E22" s="5">
        <v>0.2</v>
      </c>
      <c r="F22" s="5">
        <v>0</v>
      </c>
      <c r="G22" s="25">
        <v>0.5141451414514145</v>
      </c>
      <c r="H22" s="26">
        <v>0.5080147965474723</v>
      </c>
      <c r="I22" s="26">
        <v>0.5</v>
      </c>
      <c r="J22" s="23"/>
    </row>
    <row r="23" spans="1:10" ht="15">
      <c r="A23" s="33"/>
      <c r="B23" s="4" t="s">
        <v>1</v>
      </c>
      <c r="C23" s="18">
        <v>0.45454545454545453</v>
      </c>
      <c r="D23" s="18">
        <v>0.3</v>
      </c>
      <c r="E23" s="5">
        <v>0.18181818181818182</v>
      </c>
      <c r="F23" s="5">
        <v>0.1111111111111111</v>
      </c>
      <c r="G23" s="25">
        <v>0.5141451414514145</v>
      </c>
      <c r="H23" s="26">
        <v>0.5080147965474723</v>
      </c>
      <c r="I23" s="26">
        <v>0.5</v>
      </c>
      <c r="J23" s="23"/>
    </row>
    <row r="24" spans="1:10" ht="15">
      <c r="A24" s="33"/>
      <c r="B24" s="4" t="s">
        <v>0</v>
      </c>
      <c r="C24" s="18">
        <v>0.4375</v>
      </c>
      <c r="D24" s="18">
        <v>0.4166666666666667</v>
      </c>
      <c r="E24" s="5">
        <v>0.42857142857142855</v>
      </c>
      <c r="F24" s="5">
        <v>0.22727272727272727</v>
      </c>
      <c r="G24" s="25">
        <v>0.5141451414514145</v>
      </c>
      <c r="H24" s="26">
        <v>0.5080147965474723</v>
      </c>
      <c r="I24" s="26">
        <v>0.5</v>
      </c>
      <c r="J24" s="23"/>
    </row>
    <row r="25" spans="1:10" ht="15">
      <c r="A25" s="33"/>
      <c r="B25" s="6" t="s">
        <v>27</v>
      </c>
      <c r="C25" s="31">
        <v>0.49324324324324326</v>
      </c>
      <c r="D25" s="19">
        <v>0.4068965517241379</v>
      </c>
      <c r="E25" s="7">
        <v>0.3469387755102041</v>
      </c>
      <c r="F25" s="7">
        <v>0.3630573248407643</v>
      </c>
      <c r="G25" s="25">
        <v>0.5141451414514145</v>
      </c>
      <c r="H25" s="26">
        <v>0.5080147965474723</v>
      </c>
      <c r="I25" s="26">
        <v>0.5</v>
      </c>
      <c r="J25" s="23"/>
    </row>
    <row r="26" spans="1:6" ht="15">
      <c r="A26" s="6" t="s">
        <v>19</v>
      </c>
      <c r="B26" s="6"/>
      <c r="C26" s="31">
        <v>0.5583524027459954</v>
      </c>
      <c r="D26" s="19">
        <v>0.5141451414514145</v>
      </c>
      <c r="E26" s="7">
        <v>0.5080147965474723</v>
      </c>
      <c r="F26" s="7">
        <v>0.5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349</v>
      </c>
      <c r="D30" s="8">
        <v>208</v>
      </c>
      <c r="E30" s="8">
        <v>302</v>
      </c>
      <c r="F30" s="8">
        <v>185</v>
      </c>
      <c r="G30" s="8">
        <v>323</v>
      </c>
      <c r="H30" s="8">
        <v>218</v>
      </c>
      <c r="I30" s="8">
        <v>326</v>
      </c>
      <c r="J30" s="8">
        <v>217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177</v>
      </c>
      <c r="D32" s="8">
        <v>125</v>
      </c>
      <c r="E32" s="8">
        <v>187</v>
      </c>
      <c r="F32" s="8">
        <v>95</v>
      </c>
      <c r="G32" s="8">
        <v>161</v>
      </c>
      <c r="H32" s="8">
        <v>70</v>
      </c>
      <c r="I32" s="8">
        <v>165</v>
      </c>
      <c r="J32" s="8">
        <v>49</v>
      </c>
    </row>
    <row r="33" spans="1:10" ht="15">
      <c r="A33" s="33"/>
      <c r="B33" s="6" t="s">
        <v>25</v>
      </c>
      <c r="C33" s="9">
        <f>SUM(C30:C32)</f>
        <v>526</v>
      </c>
      <c r="D33" s="9">
        <f>SUM(D30:D32)</f>
        <v>333</v>
      </c>
      <c r="E33" s="9">
        <v>489</v>
      </c>
      <c r="F33" s="9">
        <v>280</v>
      </c>
      <c r="G33" s="9">
        <v>484</v>
      </c>
      <c r="H33" s="9">
        <v>288</v>
      </c>
      <c r="I33" s="9">
        <v>491</v>
      </c>
      <c r="J33" s="9">
        <v>266</v>
      </c>
    </row>
    <row r="34" spans="1:10" ht="15">
      <c r="A34" s="33" t="s">
        <v>23</v>
      </c>
      <c r="B34" s="4" t="s">
        <v>15</v>
      </c>
      <c r="C34" s="8">
        <v>55</v>
      </c>
      <c r="D34" s="8">
        <v>33</v>
      </c>
      <c r="E34" s="8">
        <v>48</v>
      </c>
      <c r="F34" s="8">
        <v>24</v>
      </c>
      <c r="G34" s="8">
        <v>43</v>
      </c>
      <c r="H34" s="8">
        <v>21</v>
      </c>
      <c r="I34" s="8">
        <v>50</v>
      </c>
      <c r="J34" s="8">
        <v>30</v>
      </c>
    </row>
    <row r="35" spans="1:10" ht="15">
      <c r="A35" s="33"/>
      <c r="B35" s="4" t="s">
        <v>12</v>
      </c>
      <c r="C35" s="8">
        <v>70</v>
      </c>
      <c r="D35" s="8">
        <v>24</v>
      </c>
      <c r="E35" s="8">
        <v>52</v>
      </c>
      <c r="F35" s="8">
        <v>21</v>
      </c>
      <c r="G35" s="8">
        <v>59</v>
      </c>
      <c r="H35" s="8">
        <v>24</v>
      </c>
      <c r="I35" s="8">
        <v>55</v>
      </c>
      <c r="J35" s="8">
        <v>24</v>
      </c>
    </row>
    <row r="36" spans="1:10" ht="15">
      <c r="A36" s="33"/>
      <c r="B36" s="4" t="s">
        <v>14</v>
      </c>
      <c r="C36" s="8">
        <v>34</v>
      </c>
      <c r="D36" s="8">
        <v>11</v>
      </c>
      <c r="E36" s="8">
        <v>32</v>
      </c>
      <c r="F36" s="8">
        <v>12</v>
      </c>
      <c r="G36" s="8">
        <v>26</v>
      </c>
      <c r="H36" s="8">
        <v>5</v>
      </c>
      <c r="I36" s="8">
        <v>35</v>
      </c>
      <c r="J36" s="8">
        <v>16</v>
      </c>
    </row>
    <row r="37" spans="1:10" ht="15">
      <c r="A37" s="33"/>
      <c r="B37" s="4" t="s">
        <v>13</v>
      </c>
      <c r="C37" s="8">
        <v>41</v>
      </c>
      <c r="D37" s="8">
        <v>14</v>
      </c>
      <c r="E37" s="8">
        <v>47</v>
      </c>
      <c r="F37" s="8">
        <v>22</v>
      </c>
      <c r="G37" s="8">
        <v>52</v>
      </c>
      <c r="H37" s="8">
        <v>23</v>
      </c>
      <c r="I37" s="8">
        <v>44</v>
      </c>
      <c r="J37" s="8">
        <v>23</v>
      </c>
    </row>
    <row r="38" spans="1:10" ht="15">
      <c r="A38" s="33"/>
      <c r="B38" s="6" t="s">
        <v>26</v>
      </c>
      <c r="C38" s="9">
        <f>SUM(C34:C37)</f>
        <v>200</v>
      </c>
      <c r="D38" s="9">
        <f>SUM(D34:D37)</f>
        <v>82</v>
      </c>
      <c r="E38" s="9">
        <v>179</v>
      </c>
      <c r="F38" s="9">
        <v>79</v>
      </c>
      <c r="G38" s="9">
        <v>180</v>
      </c>
      <c r="H38" s="9">
        <v>73</v>
      </c>
      <c r="I38" s="9">
        <v>184</v>
      </c>
      <c r="J38" s="9">
        <v>93</v>
      </c>
    </row>
    <row r="39" spans="1:10" ht="15">
      <c r="A39" s="33" t="s">
        <v>24</v>
      </c>
      <c r="B39" s="4" t="s">
        <v>3</v>
      </c>
      <c r="C39" s="8">
        <v>4</v>
      </c>
      <c r="D39" s="8">
        <v>3</v>
      </c>
      <c r="E39" s="8">
        <v>3</v>
      </c>
      <c r="F39" s="8">
        <v>0</v>
      </c>
      <c r="G39" s="8">
        <v>3</v>
      </c>
      <c r="H39" s="8">
        <v>1</v>
      </c>
      <c r="I39" s="8">
        <v>1</v>
      </c>
      <c r="J39" s="8">
        <v>0</v>
      </c>
    </row>
    <row r="40" spans="1:10" ht="15">
      <c r="A40" s="33"/>
      <c r="B40" s="4" t="s">
        <v>10</v>
      </c>
      <c r="C40" s="8">
        <v>5</v>
      </c>
      <c r="D40" s="8">
        <v>3</v>
      </c>
      <c r="E40" s="8">
        <v>4</v>
      </c>
      <c r="F40" s="8">
        <v>1</v>
      </c>
      <c r="G40" s="8">
        <v>7</v>
      </c>
      <c r="H40" s="8">
        <v>0</v>
      </c>
      <c r="I40" s="8">
        <v>6</v>
      </c>
      <c r="J40" s="8">
        <v>1</v>
      </c>
    </row>
    <row r="41" spans="1:10" ht="15">
      <c r="A41" s="33"/>
      <c r="B41" s="4" t="s">
        <v>9</v>
      </c>
      <c r="C41" s="8">
        <v>5</v>
      </c>
      <c r="D41" s="8">
        <v>2</v>
      </c>
      <c r="E41" s="8">
        <v>17</v>
      </c>
      <c r="F41" s="8">
        <v>8</v>
      </c>
      <c r="G41" s="8">
        <v>6</v>
      </c>
      <c r="H41" s="8">
        <v>2</v>
      </c>
      <c r="I41" s="8">
        <v>11</v>
      </c>
      <c r="J41" s="8">
        <v>3</v>
      </c>
    </row>
    <row r="42" spans="1:10" ht="15">
      <c r="A42" s="33"/>
      <c r="B42" s="4" t="s">
        <v>8</v>
      </c>
      <c r="C42" s="8">
        <v>15</v>
      </c>
      <c r="D42" s="8">
        <v>9</v>
      </c>
      <c r="E42" s="8">
        <v>13</v>
      </c>
      <c r="F42" s="8">
        <v>6</v>
      </c>
      <c r="G42" s="8">
        <v>11</v>
      </c>
      <c r="H42" s="8">
        <v>8</v>
      </c>
      <c r="I42" s="8">
        <v>8</v>
      </c>
      <c r="J42" s="8">
        <v>5</v>
      </c>
    </row>
    <row r="43" spans="1:10" ht="15">
      <c r="A43" s="33"/>
      <c r="B43" s="4" t="s">
        <v>7</v>
      </c>
      <c r="C43" s="8">
        <v>15</v>
      </c>
      <c r="D43" s="8">
        <v>6</v>
      </c>
      <c r="E43" s="8">
        <v>7</v>
      </c>
      <c r="F43" s="8">
        <v>1</v>
      </c>
      <c r="G43" s="8">
        <v>15</v>
      </c>
      <c r="H43" s="8">
        <v>8</v>
      </c>
      <c r="I43" s="8">
        <v>13</v>
      </c>
      <c r="J43" s="8">
        <v>3</v>
      </c>
    </row>
    <row r="44" spans="1:10" ht="15">
      <c r="A44" s="33"/>
      <c r="B44" s="4" t="s">
        <v>6</v>
      </c>
      <c r="C44" s="8">
        <v>13</v>
      </c>
      <c r="D44" s="8">
        <v>3</v>
      </c>
      <c r="E44" s="8">
        <v>12</v>
      </c>
      <c r="F44" s="8">
        <v>5</v>
      </c>
      <c r="G44" s="8">
        <v>9</v>
      </c>
      <c r="H44" s="8">
        <v>0</v>
      </c>
      <c r="I44" s="8">
        <v>17</v>
      </c>
      <c r="J44" s="8">
        <v>9</v>
      </c>
    </row>
    <row r="45" spans="1:10" ht="15">
      <c r="A45" s="33"/>
      <c r="B45" s="4" t="s">
        <v>2</v>
      </c>
      <c r="C45" s="8">
        <v>26</v>
      </c>
      <c r="D45" s="8">
        <v>16</v>
      </c>
      <c r="E45" s="8">
        <v>26</v>
      </c>
      <c r="F45" s="8">
        <v>15</v>
      </c>
      <c r="G45" s="8">
        <v>35</v>
      </c>
      <c r="H45" s="8">
        <v>12</v>
      </c>
      <c r="I45" s="8">
        <v>31</v>
      </c>
      <c r="J45" s="8">
        <v>12</v>
      </c>
    </row>
    <row r="46" spans="1:10" ht="15">
      <c r="A46" s="33"/>
      <c r="B46" s="4" t="s">
        <v>5</v>
      </c>
      <c r="C46" s="8">
        <v>6</v>
      </c>
      <c r="D46" s="8">
        <v>5</v>
      </c>
      <c r="E46" s="8">
        <v>10</v>
      </c>
      <c r="F46" s="8">
        <v>3</v>
      </c>
      <c r="G46" s="8">
        <v>8</v>
      </c>
      <c r="H46" s="8">
        <v>1</v>
      </c>
      <c r="I46" s="8">
        <v>6</v>
      </c>
      <c r="J46" s="8">
        <v>1</v>
      </c>
    </row>
    <row r="47" spans="1:10" ht="15">
      <c r="A47" s="33"/>
      <c r="B47" s="4" t="s">
        <v>11</v>
      </c>
      <c r="C47" s="8">
        <v>26</v>
      </c>
      <c r="D47" s="8">
        <v>11</v>
      </c>
      <c r="E47" s="8">
        <v>24</v>
      </c>
      <c r="F47" s="8">
        <v>11</v>
      </c>
      <c r="G47" s="8">
        <v>23</v>
      </c>
      <c r="H47" s="8">
        <v>10</v>
      </c>
      <c r="I47" s="8">
        <v>32</v>
      </c>
      <c r="J47" s="8">
        <v>17</v>
      </c>
    </row>
    <row r="48" spans="1:10" ht="15">
      <c r="A48" s="33"/>
      <c r="B48" s="4" t="s">
        <v>4</v>
      </c>
      <c r="C48" s="8">
        <v>6</v>
      </c>
      <c r="D48" s="8">
        <v>3</v>
      </c>
      <c r="E48" s="8">
        <v>7</v>
      </c>
      <c r="F48" s="8">
        <v>1</v>
      </c>
      <c r="G48" s="8">
        <v>5</v>
      </c>
      <c r="H48" s="8">
        <v>1</v>
      </c>
      <c r="I48" s="8">
        <v>1</v>
      </c>
      <c r="J48" s="8">
        <v>0</v>
      </c>
    </row>
    <row r="49" spans="1:10" ht="15">
      <c r="A49" s="33"/>
      <c r="B49" s="4" t="s">
        <v>1</v>
      </c>
      <c r="C49" s="8">
        <v>11</v>
      </c>
      <c r="D49" s="8">
        <v>5</v>
      </c>
      <c r="E49" s="8">
        <v>10</v>
      </c>
      <c r="F49" s="8">
        <v>3</v>
      </c>
      <c r="G49" s="8">
        <v>11</v>
      </c>
      <c r="H49" s="8">
        <v>2</v>
      </c>
      <c r="I49" s="8">
        <v>9</v>
      </c>
      <c r="J49" s="8">
        <v>1</v>
      </c>
    </row>
    <row r="50" spans="1:10" ht="15">
      <c r="A50" s="33"/>
      <c r="B50" s="4" t="s">
        <v>0</v>
      </c>
      <c r="C50" s="8">
        <v>16</v>
      </c>
      <c r="D50" s="8">
        <v>7</v>
      </c>
      <c r="E50" s="8">
        <v>12</v>
      </c>
      <c r="F50" s="8">
        <v>5</v>
      </c>
      <c r="G50" s="8">
        <v>14</v>
      </c>
      <c r="H50" s="8">
        <v>6</v>
      </c>
      <c r="I50" s="8">
        <v>22</v>
      </c>
      <c r="J50" s="8">
        <v>5</v>
      </c>
    </row>
    <row r="51" spans="1:10" ht="15">
      <c r="A51" s="33"/>
      <c r="B51" s="6" t="s">
        <v>27</v>
      </c>
      <c r="C51" s="9">
        <f>SUM(C39:C50)</f>
        <v>148</v>
      </c>
      <c r="D51" s="9">
        <f>SUM(D39:D50)</f>
        <v>73</v>
      </c>
      <c r="E51" s="9">
        <v>145</v>
      </c>
      <c r="F51" s="9">
        <v>59</v>
      </c>
      <c r="G51" s="9">
        <v>147</v>
      </c>
      <c r="H51" s="9">
        <v>51</v>
      </c>
      <c r="I51" s="9">
        <v>157</v>
      </c>
      <c r="J51" s="9">
        <v>57</v>
      </c>
    </row>
    <row r="52" spans="1:10" ht="15">
      <c r="A52" s="6" t="s">
        <v>19</v>
      </c>
      <c r="B52" s="6"/>
      <c r="C52" s="9">
        <f>SUM(C33,C38,C51)</f>
        <v>874</v>
      </c>
      <c r="D52" s="9">
        <f>SUM(D33,D38,D51)</f>
        <v>488</v>
      </c>
      <c r="E52" s="9">
        <v>813</v>
      </c>
      <c r="F52" s="9">
        <v>418</v>
      </c>
      <c r="G52" s="9">
        <v>811</v>
      </c>
      <c r="H52" s="9">
        <v>412</v>
      </c>
      <c r="I52" s="9">
        <v>832</v>
      </c>
      <c r="J52" s="9">
        <v>416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0.140625" style="0" customWidth="1"/>
    <col min="7" max="7" width="10.00390625" style="0" customWidth="1"/>
    <col min="8" max="8" width="11.421875" style="0" customWidth="1"/>
    <col min="9" max="9" width="8.421875" style="0" customWidth="1"/>
    <col min="10" max="10" width="13.140625" style="0" customWidth="1"/>
  </cols>
  <sheetData>
    <row r="1" ht="15.75">
      <c r="A1" s="2" t="s">
        <v>32</v>
      </c>
    </row>
    <row r="3" spans="1:6" ht="75">
      <c r="A3" s="22" t="s">
        <v>20</v>
      </c>
      <c r="B3" s="22" t="s">
        <v>21</v>
      </c>
      <c r="C3" s="13" t="s">
        <v>39</v>
      </c>
      <c r="D3" s="13" t="s">
        <v>38</v>
      </c>
      <c r="E3" s="13" t="s">
        <v>37</v>
      </c>
      <c r="F3" s="13" t="s">
        <v>29</v>
      </c>
    </row>
    <row r="4" spans="1:9" ht="15">
      <c r="A4" s="33" t="s">
        <v>22</v>
      </c>
      <c r="B4" s="4" t="s">
        <v>18</v>
      </c>
      <c r="C4" s="18">
        <v>0.6052631578947368</v>
      </c>
      <c r="D4" s="21">
        <v>0.6153846153846154</v>
      </c>
      <c r="E4" s="5">
        <v>0.4647887323943662</v>
      </c>
      <c r="F4" s="5">
        <v>0.49206349206349204</v>
      </c>
      <c r="G4" s="27">
        <v>0.6246719160104987</v>
      </c>
      <c r="H4" s="27">
        <v>0.5258426966292135</v>
      </c>
      <c r="I4" s="27">
        <v>0.5441</v>
      </c>
    </row>
    <row r="5" spans="1:9" ht="15">
      <c r="A5" s="33"/>
      <c r="B5" s="4" t="s">
        <v>17</v>
      </c>
      <c r="C5" s="18">
        <v>0</v>
      </c>
      <c r="D5" s="21">
        <v>0</v>
      </c>
      <c r="E5" s="5">
        <v>0</v>
      </c>
      <c r="F5" s="5">
        <v>0</v>
      </c>
      <c r="G5" s="27">
        <v>0.6246719160104987</v>
      </c>
      <c r="H5" s="27">
        <v>0.5258426966292135</v>
      </c>
      <c r="I5" s="27">
        <v>0.5441</v>
      </c>
    </row>
    <row r="6" spans="1:9" ht="15">
      <c r="A6" s="33"/>
      <c r="B6" s="4" t="s">
        <v>16</v>
      </c>
      <c r="C6" s="18">
        <v>0.6896551724137931</v>
      </c>
      <c r="D6" s="21">
        <v>0.725</v>
      </c>
      <c r="E6" s="5">
        <v>0.6326530612244898</v>
      </c>
      <c r="F6" s="5">
        <v>0.6585365853658537</v>
      </c>
      <c r="G6" s="27">
        <v>0.6246719160104987</v>
      </c>
      <c r="H6" s="27">
        <v>0.5258426966292135</v>
      </c>
      <c r="I6" s="27">
        <v>0.5441</v>
      </c>
    </row>
    <row r="7" spans="1:9" ht="15">
      <c r="A7" s="33"/>
      <c r="B7" s="6" t="s">
        <v>25</v>
      </c>
      <c r="C7" s="31">
        <v>0.6359832635983264</v>
      </c>
      <c r="D7" s="20">
        <v>0.6571428571428571</v>
      </c>
      <c r="E7" s="7">
        <v>0.5311203319502075</v>
      </c>
      <c r="F7" s="7">
        <v>0.5576923076923077</v>
      </c>
      <c r="G7" s="27">
        <v>0.6246719160104987</v>
      </c>
      <c r="H7" s="27">
        <v>0.5258426966292135</v>
      </c>
      <c r="I7" s="27">
        <v>0.5441</v>
      </c>
    </row>
    <row r="8" spans="1:9" ht="15">
      <c r="A8" s="33" t="s">
        <v>23</v>
      </c>
      <c r="B8" s="4" t="s">
        <v>15</v>
      </c>
      <c r="C8" s="18">
        <v>0.5689655172413793</v>
      </c>
      <c r="D8" s="21">
        <v>0.7115384615384616</v>
      </c>
      <c r="E8" s="5">
        <v>0.5932203389830508</v>
      </c>
      <c r="F8" s="5">
        <v>0.7868852459016393</v>
      </c>
      <c r="G8" s="27">
        <v>0.6246719160104987</v>
      </c>
      <c r="H8" s="27">
        <v>0.5258426966292135</v>
      </c>
      <c r="I8" s="27">
        <v>0.5441</v>
      </c>
    </row>
    <row r="9" spans="1:9" ht="15">
      <c r="A9" s="33"/>
      <c r="B9" s="4" t="s">
        <v>12</v>
      </c>
      <c r="C9" s="18">
        <v>0.4166666666666667</v>
      </c>
      <c r="D9" s="21">
        <v>0.26666666666666666</v>
      </c>
      <c r="E9" s="5">
        <v>0.4375</v>
      </c>
      <c r="F9" s="5">
        <v>0.3</v>
      </c>
      <c r="G9" s="27">
        <v>0.6246719160104987</v>
      </c>
      <c r="H9" s="27">
        <v>0.5258426966292135</v>
      </c>
      <c r="I9" s="27">
        <v>0.5441</v>
      </c>
    </row>
    <row r="10" spans="1:9" ht="15">
      <c r="A10" s="33"/>
      <c r="B10" s="4" t="s">
        <v>14</v>
      </c>
      <c r="C10" s="18">
        <v>0.6129032258064516</v>
      </c>
      <c r="D10" s="21">
        <v>0.6896551724137931</v>
      </c>
      <c r="E10" s="5">
        <v>0.6666666666666666</v>
      </c>
      <c r="F10" s="5">
        <v>0.5</v>
      </c>
      <c r="G10" s="27">
        <v>0.6246719160104987</v>
      </c>
      <c r="H10" s="27">
        <v>0.5258426966292135</v>
      </c>
      <c r="I10" s="27">
        <v>0.5441</v>
      </c>
    </row>
    <row r="11" spans="1:9" ht="15">
      <c r="A11" s="33"/>
      <c r="B11" s="4" t="s">
        <v>13</v>
      </c>
      <c r="C11" s="18">
        <v>0.5294117647058824</v>
      </c>
      <c r="D11" s="21">
        <v>0.6666666666666666</v>
      </c>
      <c r="E11" s="5">
        <v>0.5294117647058824</v>
      </c>
      <c r="F11" s="5">
        <v>0.375</v>
      </c>
      <c r="G11" s="27">
        <v>0.6246719160104987</v>
      </c>
      <c r="H11" s="27">
        <v>0.5258426966292135</v>
      </c>
      <c r="I11" s="27">
        <v>0.5441</v>
      </c>
    </row>
    <row r="12" spans="1:9" ht="15">
      <c r="A12" s="33"/>
      <c r="B12" s="6" t="s">
        <v>26</v>
      </c>
      <c r="C12" s="31">
        <v>0.559322033898305</v>
      </c>
      <c r="D12" s="20">
        <v>0.6388888888888888</v>
      </c>
      <c r="E12" s="7">
        <v>0.5877862595419847</v>
      </c>
      <c r="F12" s="7">
        <v>0.5755395683453237</v>
      </c>
      <c r="G12" s="27">
        <v>0.6246719160104987</v>
      </c>
      <c r="H12" s="27">
        <v>0.5258426966292135</v>
      </c>
      <c r="I12" s="27">
        <v>0.5441</v>
      </c>
    </row>
    <row r="13" spans="1:9" ht="15">
      <c r="A13" s="33" t="s">
        <v>24</v>
      </c>
      <c r="B13" s="4" t="s">
        <v>3</v>
      </c>
      <c r="C13" s="18">
        <v>1</v>
      </c>
      <c r="D13" s="21">
        <v>0</v>
      </c>
      <c r="E13" s="5">
        <v>0.5</v>
      </c>
      <c r="F13" s="5">
        <v>0</v>
      </c>
      <c r="G13" s="27">
        <v>0.6246719160104987</v>
      </c>
      <c r="H13" s="27">
        <v>0.5258426966292135</v>
      </c>
      <c r="I13" s="27">
        <v>0.5441</v>
      </c>
    </row>
    <row r="14" spans="1:9" ht="15">
      <c r="A14" s="33"/>
      <c r="B14" s="4" t="s">
        <v>10</v>
      </c>
      <c r="C14" s="18">
        <v>1</v>
      </c>
      <c r="D14" s="21">
        <v>0</v>
      </c>
      <c r="E14" s="11">
        <v>0.25</v>
      </c>
      <c r="F14" s="11">
        <v>0.5</v>
      </c>
      <c r="G14" s="27">
        <v>0.6246719160104987</v>
      </c>
      <c r="H14" s="27">
        <v>0.5258426966292135</v>
      </c>
      <c r="I14" s="27">
        <v>0.5441</v>
      </c>
    </row>
    <row r="15" spans="1:9" ht="15">
      <c r="A15" s="33"/>
      <c r="B15" s="4" t="s">
        <v>9</v>
      </c>
      <c r="C15" s="18">
        <v>0</v>
      </c>
      <c r="D15" s="21">
        <v>1</v>
      </c>
      <c r="E15" s="5">
        <v>0.3333333333333333</v>
      </c>
      <c r="F15" s="5">
        <v>0.5</v>
      </c>
      <c r="G15" s="27">
        <v>0.6246719160104987</v>
      </c>
      <c r="H15" s="27">
        <v>0.5258426966292135</v>
      </c>
      <c r="I15" s="27">
        <v>0.5441</v>
      </c>
    </row>
    <row r="16" spans="1:9" ht="15">
      <c r="A16" s="33"/>
      <c r="B16" s="4" t="s">
        <v>8</v>
      </c>
      <c r="C16" s="18">
        <v>0.3333333333333333</v>
      </c>
      <c r="D16" s="21">
        <v>0.3333333333333333</v>
      </c>
      <c r="E16" s="5">
        <v>0.625</v>
      </c>
      <c r="F16" s="5">
        <v>0.5714285714285714</v>
      </c>
      <c r="G16" s="27">
        <v>0.6246719160104987</v>
      </c>
      <c r="H16" s="27">
        <v>0.5258426966292135</v>
      </c>
      <c r="I16" s="27">
        <v>0.5441</v>
      </c>
    </row>
    <row r="17" spans="1:9" ht="15">
      <c r="A17" s="33"/>
      <c r="B17" s="4" t="s">
        <v>7</v>
      </c>
      <c r="C17" s="18">
        <v>0.2</v>
      </c>
      <c r="D17" s="21">
        <v>0.4</v>
      </c>
      <c r="E17" s="5">
        <v>0.42857142857142855</v>
      </c>
      <c r="F17" s="5">
        <v>0.5714285714285714</v>
      </c>
      <c r="G17" s="27">
        <v>0.6246719160104987</v>
      </c>
      <c r="H17" s="27">
        <v>0.5258426966292135</v>
      </c>
      <c r="I17" s="27">
        <v>0.5441</v>
      </c>
    </row>
    <row r="18" spans="1:9" ht="15">
      <c r="A18" s="33"/>
      <c r="B18" s="4" t="s">
        <v>6</v>
      </c>
      <c r="C18" s="18">
        <v>0.5</v>
      </c>
      <c r="D18" s="21">
        <v>0.6666666666666666</v>
      </c>
      <c r="E18" s="5">
        <v>0</v>
      </c>
      <c r="F18" s="5">
        <v>0.2</v>
      </c>
      <c r="G18" s="27">
        <v>0.6246719160104987</v>
      </c>
      <c r="H18" s="27">
        <v>0.5258426966292135</v>
      </c>
      <c r="I18" s="27">
        <v>0.5441</v>
      </c>
    </row>
    <row r="19" spans="1:9" ht="15">
      <c r="A19" s="33"/>
      <c r="B19" s="4" t="s">
        <v>2</v>
      </c>
      <c r="C19" s="18">
        <v>0.3</v>
      </c>
      <c r="D19" s="21">
        <v>0.25</v>
      </c>
      <c r="E19" s="5">
        <v>0.25</v>
      </c>
      <c r="F19" s="5">
        <v>0.3125</v>
      </c>
      <c r="G19" s="27">
        <v>0.6246719160104987</v>
      </c>
      <c r="H19" s="27">
        <v>0.5258426966292135</v>
      </c>
      <c r="I19" s="27">
        <v>0.5441</v>
      </c>
    </row>
    <row r="20" spans="1:9" ht="15">
      <c r="A20" s="33"/>
      <c r="B20" s="4" t="s">
        <v>5</v>
      </c>
      <c r="C20" s="18">
        <v>0.75</v>
      </c>
      <c r="D20" s="21">
        <v>1</v>
      </c>
      <c r="E20" s="5">
        <v>0.5</v>
      </c>
      <c r="F20" s="5">
        <v>0</v>
      </c>
      <c r="G20" s="27">
        <v>0.6246719160104987</v>
      </c>
      <c r="H20" s="27">
        <v>0.5258426966292135</v>
      </c>
      <c r="I20" s="27">
        <v>0.5441</v>
      </c>
    </row>
    <row r="21" spans="1:9" ht="15">
      <c r="A21" s="33"/>
      <c r="B21" s="4" t="s">
        <v>11</v>
      </c>
      <c r="C21" s="18">
        <v>0.42857142857142855</v>
      </c>
      <c r="D21" s="21">
        <v>0.5</v>
      </c>
      <c r="E21" s="5">
        <v>0.4444444444444444</v>
      </c>
      <c r="F21" s="5">
        <v>0.5</v>
      </c>
      <c r="G21" s="27">
        <v>0.6246719160104987</v>
      </c>
      <c r="H21" s="27">
        <v>0.5258426966292135</v>
      </c>
      <c r="I21" s="27">
        <v>0.5441</v>
      </c>
    </row>
    <row r="22" spans="1:9" ht="15">
      <c r="A22" s="33"/>
      <c r="B22" s="4" t="s">
        <v>4</v>
      </c>
      <c r="C22" s="18">
        <v>0</v>
      </c>
      <c r="D22" s="21">
        <v>1</v>
      </c>
      <c r="E22" s="5">
        <v>0.4</v>
      </c>
      <c r="F22" s="5">
        <v>0.25</v>
      </c>
      <c r="G22" s="27">
        <v>0.6246719160104987</v>
      </c>
      <c r="H22" s="27">
        <v>0.5258426966292135</v>
      </c>
      <c r="I22" s="27">
        <v>0.5441</v>
      </c>
    </row>
    <row r="23" spans="1:9" ht="15">
      <c r="A23" s="33"/>
      <c r="B23" s="4" t="s">
        <v>1</v>
      </c>
      <c r="C23" s="18">
        <v>0</v>
      </c>
      <c r="D23" s="21">
        <v>0.8</v>
      </c>
      <c r="E23" s="5">
        <v>0.3333333333333333</v>
      </c>
      <c r="F23" s="5">
        <v>1</v>
      </c>
      <c r="G23" s="27">
        <v>0.6246719160104987</v>
      </c>
      <c r="H23" s="27">
        <v>0.5258426966292135</v>
      </c>
      <c r="I23" s="27">
        <v>0.5441</v>
      </c>
    </row>
    <row r="24" spans="1:9" ht="15">
      <c r="A24" s="33"/>
      <c r="B24" s="4" t="s">
        <v>0</v>
      </c>
      <c r="C24" s="18">
        <v>0.875</v>
      </c>
      <c r="D24" s="21">
        <v>0.7142857142857143</v>
      </c>
      <c r="E24" s="5">
        <v>0.7142857142857143</v>
      </c>
      <c r="F24" s="5">
        <v>0.6666666666666666</v>
      </c>
      <c r="G24" s="27">
        <v>0.6246719160104987</v>
      </c>
      <c r="H24" s="27">
        <v>0.5258426966292135</v>
      </c>
      <c r="I24" s="27">
        <v>0.5441</v>
      </c>
    </row>
    <row r="25" spans="1:9" ht="15">
      <c r="A25" s="33"/>
      <c r="B25" s="6" t="s">
        <v>27</v>
      </c>
      <c r="C25" s="31">
        <v>0.5</v>
      </c>
      <c r="D25" s="20">
        <v>0.49206349206349204</v>
      </c>
      <c r="E25" s="7">
        <v>0.3972602739726027</v>
      </c>
      <c r="F25" s="7">
        <v>0.4262295081967213</v>
      </c>
      <c r="G25" s="27">
        <v>0.6246719160104987</v>
      </c>
      <c r="H25" s="27">
        <v>0.5258426966292135</v>
      </c>
      <c r="I25" s="27">
        <v>0.5441</v>
      </c>
    </row>
    <row r="26" spans="1:6" ht="15">
      <c r="A26" s="6" t="s">
        <v>19</v>
      </c>
      <c r="B26" s="6"/>
      <c r="C26" s="31">
        <v>0.597051597051597</v>
      </c>
      <c r="D26" s="20">
        <v>0.6246719160104987</v>
      </c>
      <c r="E26" s="15">
        <v>0.5258426966292135</v>
      </c>
      <c r="F26" s="15">
        <v>0.5441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152</v>
      </c>
      <c r="D30" s="8">
        <v>92</v>
      </c>
      <c r="E30" s="8">
        <v>130</v>
      </c>
      <c r="F30" s="8">
        <v>80</v>
      </c>
      <c r="G30" s="8">
        <v>142</v>
      </c>
      <c r="H30" s="8">
        <v>66</v>
      </c>
      <c r="I30" s="8">
        <v>126</v>
      </c>
      <c r="J30" s="8">
        <v>62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87</v>
      </c>
      <c r="D32" s="8">
        <v>60</v>
      </c>
      <c r="E32" s="8">
        <v>80</v>
      </c>
      <c r="F32" s="8">
        <v>58</v>
      </c>
      <c r="G32" s="8">
        <v>98</v>
      </c>
      <c r="H32" s="8">
        <v>62</v>
      </c>
      <c r="I32" s="8">
        <v>82</v>
      </c>
      <c r="J32" s="8">
        <v>54</v>
      </c>
    </row>
    <row r="33" spans="1:10" ht="15">
      <c r="A33" s="33"/>
      <c r="B33" s="6" t="s">
        <v>25</v>
      </c>
      <c r="C33" s="9">
        <f>SUM(C30:C32)</f>
        <v>239</v>
      </c>
      <c r="D33" s="9">
        <f>SUM(D30:D32)</f>
        <v>152</v>
      </c>
      <c r="E33" s="9">
        <v>210</v>
      </c>
      <c r="F33" s="9">
        <v>138</v>
      </c>
      <c r="G33" s="9">
        <v>241</v>
      </c>
      <c r="H33" s="9">
        <v>128</v>
      </c>
      <c r="I33" s="9">
        <v>208</v>
      </c>
      <c r="J33" s="9">
        <v>116</v>
      </c>
    </row>
    <row r="34" spans="1:10" ht="15">
      <c r="A34" s="33" t="s">
        <v>23</v>
      </c>
      <c r="B34" s="4" t="s">
        <v>15</v>
      </c>
      <c r="C34" s="8">
        <v>58</v>
      </c>
      <c r="D34" s="8">
        <v>33</v>
      </c>
      <c r="E34" s="8">
        <v>52</v>
      </c>
      <c r="F34" s="8">
        <v>37</v>
      </c>
      <c r="G34" s="8">
        <v>59</v>
      </c>
      <c r="H34" s="8">
        <v>35</v>
      </c>
      <c r="I34" s="8">
        <v>61</v>
      </c>
      <c r="J34" s="8">
        <v>48</v>
      </c>
    </row>
    <row r="35" spans="1:10" ht="15">
      <c r="A35" s="33"/>
      <c r="B35" s="4" t="s">
        <v>12</v>
      </c>
      <c r="C35" s="8">
        <v>12</v>
      </c>
      <c r="D35" s="8">
        <v>5</v>
      </c>
      <c r="E35" s="8">
        <v>15</v>
      </c>
      <c r="F35" s="8">
        <v>4</v>
      </c>
      <c r="G35" s="8">
        <v>16</v>
      </c>
      <c r="H35" s="8">
        <v>7</v>
      </c>
      <c r="I35" s="8">
        <v>20</v>
      </c>
      <c r="J35" s="8">
        <v>6</v>
      </c>
    </row>
    <row r="36" spans="1:10" ht="15">
      <c r="A36" s="33"/>
      <c r="B36" s="4" t="s">
        <v>14</v>
      </c>
      <c r="C36" s="8">
        <v>31</v>
      </c>
      <c r="D36" s="8">
        <v>19</v>
      </c>
      <c r="E36" s="8">
        <v>29</v>
      </c>
      <c r="F36" s="8">
        <v>20</v>
      </c>
      <c r="G36" s="8">
        <v>39</v>
      </c>
      <c r="H36" s="8">
        <v>26</v>
      </c>
      <c r="I36" s="8">
        <v>34</v>
      </c>
      <c r="J36" s="8">
        <v>17</v>
      </c>
    </row>
    <row r="37" spans="1:10" ht="15">
      <c r="A37" s="33"/>
      <c r="B37" s="4" t="s">
        <v>13</v>
      </c>
      <c r="C37" s="8">
        <v>17</v>
      </c>
      <c r="D37" s="8">
        <v>9</v>
      </c>
      <c r="E37" s="8">
        <v>12</v>
      </c>
      <c r="F37" s="8">
        <v>8</v>
      </c>
      <c r="G37" s="8">
        <v>17</v>
      </c>
      <c r="H37" s="8">
        <v>9</v>
      </c>
      <c r="I37" s="8">
        <v>24</v>
      </c>
      <c r="J37" s="8">
        <v>9</v>
      </c>
    </row>
    <row r="38" spans="1:10" ht="15">
      <c r="A38" s="33"/>
      <c r="B38" s="6" t="s">
        <v>26</v>
      </c>
      <c r="C38" s="9">
        <f>SUM(C34:C37)</f>
        <v>118</v>
      </c>
      <c r="D38" s="9">
        <f>SUM(D34:D37)</f>
        <v>66</v>
      </c>
      <c r="E38" s="9">
        <v>108</v>
      </c>
      <c r="F38" s="9">
        <v>69</v>
      </c>
      <c r="G38" s="9">
        <v>131</v>
      </c>
      <c r="H38" s="9">
        <v>77</v>
      </c>
      <c r="I38" s="9">
        <v>139</v>
      </c>
      <c r="J38" s="9">
        <v>80</v>
      </c>
    </row>
    <row r="39" spans="1:10" ht="15">
      <c r="A39" s="33" t="s">
        <v>24</v>
      </c>
      <c r="B39" s="4" t="s">
        <v>3</v>
      </c>
      <c r="C39" s="8">
        <v>1</v>
      </c>
      <c r="D39" s="8">
        <v>1</v>
      </c>
      <c r="E39" s="8">
        <v>1</v>
      </c>
      <c r="F39" s="8">
        <v>0</v>
      </c>
      <c r="G39" s="8">
        <v>2</v>
      </c>
      <c r="H39" s="8">
        <v>1</v>
      </c>
      <c r="I39" s="8">
        <v>2</v>
      </c>
      <c r="J39" s="8">
        <v>0</v>
      </c>
    </row>
    <row r="40" spans="1:10" ht="15">
      <c r="A40" s="33"/>
      <c r="B40" s="4" t="s">
        <v>10</v>
      </c>
      <c r="C40" s="8">
        <v>3</v>
      </c>
      <c r="D40" s="8">
        <v>3</v>
      </c>
      <c r="E40" s="8">
        <v>3</v>
      </c>
      <c r="F40" s="8">
        <v>0</v>
      </c>
      <c r="G40" s="8">
        <v>4</v>
      </c>
      <c r="H40" s="8">
        <v>1</v>
      </c>
      <c r="I40" s="8">
        <v>2</v>
      </c>
      <c r="J40" s="8">
        <v>1</v>
      </c>
    </row>
    <row r="41" spans="1:10" ht="15">
      <c r="A41" s="33"/>
      <c r="B41" s="4" t="s">
        <v>9</v>
      </c>
      <c r="C41" s="8">
        <v>1</v>
      </c>
      <c r="D41" s="8">
        <v>0</v>
      </c>
      <c r="E41" s="8">
        <v>3</v>
      </c>
      <c r="F41" s="8">
        <v>3</v>
      </c>
      <c r="G41" s="8">
        <v>6</v>
      </c>
      <c r="H41" s="8">
        <v>2</v>
      </c>
      <c r="I41" s="8">
        <v>8</v>
      </c>
      <c r="J41" s="8">
        <v>4</v>
      </c>
    </row>
    <row r="42" spans="1:10" ht="15">
      <c r="A42" s="33"/>
      <c r="B42" s="4" t="s">
        <v>8</v>
      </c>
      <c r="C42" s="8">
        <v>6</v>
      </c>
      <c r="D42" s="8">
        <v>2</v>
      </c>
      <c r="E42" s="8">
        <v>9</v>
      </c>
      <c r="F42" s="8">
        <v>3</v>
      </c>
      <c r="G42" s="8">
        <v>8</v>
      </c>
      <c r="H42" s="8">
        <v>5</v>
      </c>
      <c r="I42" s="8">
        <v>7</v>
      </c>
      <c r="J42" s="8">
        <v>4</v>
      </c>
    </row>
    <row r="43" spans="1:10" ht="15">
      <c r="A43" s="33"/>
      <c r="B43" s="4" t="s">
        <v>7</v>
      </c>
      <c r="C43" s="8">
        <v>5</v>
      </c>
      <c r="D43" s="8">
        <v>1</v>
      </c>
      <c r="E43" s="8">
        <v>5</v>
      </c>
      <c r="F43" s="8">
        <v>2</v>
      </c>
      <c r="G43" s="8">
        <v>7</v>
      </c>
      <c r="H43" s="8">
        <v>3</v>
      </c>
      <c r="I43" s="8">
        <v>7</v>
      </c>
      <c r="J43" s="8">
        <v>4</v>
      </c>
    </row>
    <row r="44" spans="1:10" ht="15">
      <c r="A44" s="33"/>
      <c r="B44" s="4" t="s">
        <v>6</v>
      </c>
      <c r="C44" s="8">
        <v>4</v>
      </c>
      <c r="D44" s="8">
        <v>2</v>
      </c>
      <c r="E44" s="8">
        <v>6</v>
      </c>
      <c r="F44" s="8">
        <v>4</v>
      </c>
      <c r="G44" s="8">
        <v>4</v>
      </c>
      <c r="H44" s="8">
        <v>0</v>
      </c>
      <c r="I44" s="8">
        <v>5</v>
      </c>
      <c r="J44" s="8">
        <v>1</v>
      </c>
    </row>
    <row r="45" spans="1:10" ht="15">
      <c r="A45" s="33"/>
      <c r="B45" s="4" t="s">
        <v>2</v>
      </c>
      <c r="C45" s="8">
        <v>10</v>
      </c>
      <c r="D45" s="8">
        <v>3</v>
      </c>
      <c r="E45" s="8">
        <v>12</v>
      </c>
      <c r="F45" s="8">
        <v>3</v>
      </c>
      <c r="G45" s="8">
        <v>16</v>
      </c>
      <c r="H45" s="8">
        <v>4</v>
      </c>
      <c r="I45" s="8">
        <v>16</v>
      </c>
      <c r="J45" s="8">
        <v>5</v>
      </c>
    </row>
    <row r="46" spans="1:10" ht="15">
      <c r="A46" s="33"/>
      <c r="B46" s="4" t="s">
        <v>5</v>
      </c>
      <c r="C46" s="8">
        <v>4</v>
      </c>
      <c r="D46" s="8">
        <v>3</v>
      </c>
      <c r="E46" s="8">
        <v>1</v>
      </c>
      <c r="F46" s="8">
        <v>1</v>
      </c>
      <c r="G46" s="8">
        <v>2</v>
      </c>
      <c r="H46" s="8">
        <v>1</v>
      </c>
      <c r="I46" s="8">
        <v>1</v>
      </c>
      <c r="J46" s="8">
        <v>0</v>
      </c>
    </row>
    <row r="47" spans="1:10" ht="15">
      <c r="A47" s="33"/>
      <c r="B47" s="4" t="s">
        <v>11</v>
      </c>
      <c r="C47" s="8">
        <v>7</v>
      </c>
      <c r="D47" s="8">
        <v>3</v>
      </c>
      <c r="E47" s="8">
        <v>10</v>
      </c>
      <c r="F47" s="8">
        <v>5</v>
      </c>
      <c r="G47" s="8">
        <v>9</v>
      </c>
      <c r="H47" s="8">
        <v>4</v>
      </c>
      <c r="I47" s="8">
        <v>4</v>
      </c>
      <c r="J47" s="8">
        <v>2</v>
      </c>
    </row>
    <row r="48" spans="1:10" ht="15">
      <c r="A48" s="33"/>
      <c r="B48" s="4" t="s">
        <v>4</v>
      </c>
      <c r="C48" s="8">
        <v>0</v>
      </c>
      <c r="D48" s="8">
        <v>0</v>
      </c>
      <c r="E48" s="8">
        <v>1</v>
      </c>
      <c r="F48" s="8">
        <v>1</v>
      </c>
      <c r="G48" s="8">
        <v>5</v>
      </c>
      <c r="H48" s="8">
        <v>2</v>
      </c>
      <c r="I48" s="8">
        <v>4</v>
      </c>
      <c r="J48" s="8">
        <v>1</v>
      </c>
    </row>
    <row r="49" spans="1:10" ht="15">
      <c r="A49" s="33"/>
      <c r="B49" s="4" t="s">
        <v>1</v>
      </c>
      <c r="C49" s="8">
        <v>1</v>
      </c>
      <c r="D49" s="8">
        <v>0</v>
      </c>
      <c r="E49" s="8">
        <v>5</v>
      </c>
      <c r="F49" s="8">
        <v>4</v>
      </c>
      <c r="G49" s="8">
        <v>3</v>
      </c>
      <c r="H49" s="8">
        <v>1</v>
      </c>
      <c r="I49" s="8">
        <v>2</v>
      </c>
      <c r="J49" s="8">
        <v>2</v>
      </c>
    </row>
    <row r="50" spans="1:10" ht="15">
      <c r="A50" s="33"/>
      <c r="B50" s="4" t="s">
        <v>0</v>
      </c>
      <c r="C50" s="8">
        <v>8</v>
      </c>
      <c r="D50" s="8">
        <v>7</v>
      </c>
      <c r="E50" s="8">
        <v>7</v>
      </c>
      <c r="F50" s="8">
        <v>5</v>
      </c>
      <c r="G50" s="8">
        <v>7</v>
      </c>
      <c r="H50" s="8">
        <v>5</v>
      </c>
      <c r="I50" s="8">
        <v>3</v>
      </c>
      <c r="J50" s="8">
        <v>2</v>
      </c>
    </row>
    <row r="51" spans="1:10" ht="15">
      <c r="A51" s="33"/>
      <c r="B51" s="6" t="s">
        <v>27</v>
      </c>
      <c r="C51" s="9">
        <f>SUM(C39:C50)</f>
        <v>50</v>
      </c>
      <c r="D51" s="9">
        <f>SUM(D39:D50)</f>
        <v>25</v>
      </c>
      <c r="E51" s="9">
        <v>63</v>
      </c>
      <c r="F51" s="9">
        <v>31</v>
      </c>
      <c r="G51" s="9">
        <v>73</v>
      </c>
      <c r="H51" s="9">
        <v>29</v>
      </c>
      <c r="I51" s="9">
        <v>61</v>
      </c>
      <c r="J51" s="9">
        <v>26</v>
      </c>
    </row>
    <row r="52" spans="1:10" ht="15">
      <c r="A52" s="6" t="s">
        <v>19</v>
      </c>
      <c r="B52" s="6"/>
      <c r="C52" s="9">
        <f>SUM(C33,C38,C51)</f>
        <v>407</v>
      </c>
      <c r="D52" s="9">
        <f>SUM(D33,D38,D51)</f>
        <v>243</v>
      </c>
      <c r="E52" s="9">
        <v>381</v>
      </c>
      <c r="F52" s="9">
        <v>238</v>
      </c>
      <c r="G52" s="9">
        <v>445</v>
      </c>
      <c r="H52" s="9">
        <v>234</v>
      </c>
      <c r="I52" s="9">
        <v>408</v>
      </c>
      <c r="J52" s="9">
        <v>222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2017-04-24T09:58:25Z</dcterms:modified>
  <cp:category/>
  <cp:version/>
  <cp:contentType/>
  <cp:contentStatus/>
</cp:coreProperties>
</file>