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74FDA974-2B18-4B56-96CB-F4500F00B843}" xr6:coauthVersionLast="45" xr6:coauthVersionMax="45" xr10:uidLastSave="{00000000-0000-0000-0000-000000000000}"/>
  <bookViews>
    <workbookView xWindow="-120" yWindow="-120" windowWidth="29040" windowHeight="15840" tabRatio="714" xr2:uid="{00000000-000D-0000-FFFF-FFFF00000000}"/>
  </bookViews>
  <sheets>
    <sheet name="Kirjeldus2019" sheetId="8" r:id="rId1"/>
    <sheet name="Aruandesse2019" sheetId="4" r:id="rId2"/>
    <sheet name="Andmed" sheetId="14" r:id="rId3"/>
    <sheet name="Andmed_detailsem" sheetId="15" r:id="rId4"/>
    <sheet name="Aastate andmed" sheetId="16" r:id="rId5"/>
  </sheets>
  <definedNames>
    <definedName name="DF_GRID_1">Andmed_detailsem!#REF!</definedName>
    <definedName name="DF_GRID_1_1">Andmed!#REF!</definedName>
    <definedName name="HVA_I">Aruandesse2019!#REF!*0+Aruandesse2019!#REF!</definedName>
    <definedName name="HVA_II">Aruandesse2019!#REF!*0+Aruandesse2019!#REF!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6" l="1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4" i="16"/>
  <c r="D4" i="4" l="1"/>
  <c r="F25" i="14"/>
  <c r="G25" i="14"/>
  <c r="F12" i="14"/>
  <c r="G12" i="14"/>
  <c r="F7" i="14"/>
  <c r="G7" i="14"/>
  <c r="H7" i="14" s="1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4" i="16"/>
  <c r="D7" i="4"/>
  <c r="D25" i="4"/>
  <c r="D20" i="4"/>
  <c r="D14" i="4"/>
  <c r="D9" i="4"/>
  <c r="D24" i="4"/>
  <c r="D18" i="4"/>
  <c r="D13" i="4"/>
  <c r="D8" i="4"/>
  <c r="D22" i="4"/>
  <c r="D17" i="4"/>
  <c r="D12" i="4"/>
  <c r="D6" i="4"/>
  <c r="D21" i="4"/>
  <c r="D16" i="4"/>
  <c r="D10" i="4"/>
  <c r="D5" i="4"/>
  <c r="D23" i="4"/>
  <c r="D19" i="4"/>
  <c r="D15" i="4"/>
  <c r="D11" i="4"/>
  <c r="F26" i="14" l="1"/>
  <c r="G26" i="14"/>
  <c r="H25" i="14"/>
  <c r="H12" i="14"/>
  <c r="H26" i="14" l="1"/>
</calcChain>
</file>

<file path=xl/sharedStrings.xml><?xml version="1.0" encoding="utf-8"?>
<sst xmlns="http://schemas.openxmlformats.org/spreadsheetml/2006/main" count="525" uniqueCount="109">
  <si>
    <t>Haiglaliik</t>
  </si>
  <si>
    <t>Haigla</t>
  </si>
  <si>
    <t>Dermatoveneroloogia</t>
  </si>
  <si>
    <t>Esmane järelravi</t>
  </si>
  <si>
    <t>Gastroenteroloogia</t>
  </si>
  <si>
    <t>Hematoloogia</t>
  </si>
  <si>
    <t>Infektsioonhaigused</t>
  </si>
  <si>
    <t>Kutsehaigused</t>
  </si>
  <si>
    <t>Lastekirurgia</t>
  </si>
  <si>
    <t>Neurokirurgia</t>
  </si>
  <si>
    <t>Neuroloogia</t>
  </si>
  <si>
    <t>Näo- ja lõualuukirur</t>
  </si>
  <si>
    <t>Onkoloogia</t>
  </si>
  <si>
    <t>Ortopeedia</t>
  </si>
  <si>
    <t>Otorinolarüngoloogia</t>
  </si>
  <si>
    <t>Pediaatria</t>
  </si>
  <si>
    <t>Psühhiaatria</t>
  </si>
  <si>
    <t>Pulmonoloogia</t>
  </si>
  <si>
    <t>Reumatoloogia</t>
  </si>
  <si>
    <t>Rindkerekirurgia</t>
  </si>
  <si>
    <t>Sisehaigused</t>
  </si>
  <si>
    <t>Sünnitused</t>
  </si>
  <si>
    <t>Uroloogia</t>
  </si>
  <si>
    <t>Veresoontekirurgia</t>
  </si>
  <si>
    <t>Üldkirurgia</t>
  </si>
  <si>
    <t>Indikaator 11.  DIAGNOOSIDE ARV RAVIJUHU KOHTA</t>
  </si>
  <si>
    <t>RJ arv</t>
  </si>
  <si>
    <t>Diagnooside arv</t>
  </si>
  <si>
    <t>Endoproteesimised</t>
  </si>
  <si>
    <t>Kuulmisimplantats</t>
  </si>
  <si>
    <t>Luuüdi transplantats</t>
  </si>
  <si>
    <t>HVA kokku</t>
  </si>
  <si>
    <t>piirkH</t>
  </si>
  <si>
    <t>keskH</t>
  </si>
  <si>
    <t>üldH</t>
  </si>
  <si>
    <r>
      <t xml:space="preserve">HVA keskmine </t>
    </r>
    <r>
      <rPr>
        <b/>
        <sz val="11"/>
        <color indexed="9"/>
        <rFont val="Calibri"/>
        <family val="2"/>
        <charset val="186"/>
      </rPr>
      <t>2014</t>
    </r>
  </si>
  <si>
    <t>Raviasutus</t>
  </si>
  <si>
    <t>DGN arv</t>
  </si>
  <si>
    <t/>
  </si>
  <si>
    <t>Günekoloogia</t>
  </si>
  <si>
    <t>Kardioloogia</t>
  </si>
  <si>
    <t>Nefroloogia</t>
  </si>
  <si>
    <t>Kardiokirurgia</t>
  </si>
  <si>
    <t>Oftalmoloogia</t>
  </si>
  <si>
    <t>Eriala</t>
  </si>
  <si>
    <t>Kokku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</si>
  <si>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</si>
  <si>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</si>
  <si>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</si>
  <si>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</si>
  <si>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</si>
  <si>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</si>
  <si>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</si>
  <si>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</si>
  <si>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</si>
  <si>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</si>
  <si>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</si>
  <si>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</si>
  <si>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</si>
  <si>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</si>
  <si>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</si>
  <si>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</si>
  <si>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</si>
  <si>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</si>
  <si>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</si>
  <si>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Piirkondlikud</t>
  </si>
  <si>
    <t>Keskhaiglad</t>
  </si>
  <si>
    <t>Üldhaiglad</t>
  </si>
  <si>
    <t>Jõgeva Haigla SA</t>
  </si>
  <si>
    <t>Pärnu Haigla SA</t>
  </si>
  <si>
    <t>Tallinna Lastehaigla SA</t>
  </si>
  <si>
    <t>Põlva Haigla AS</t>
  </si>
  <si>
    <t>AS Rakvere Haigla</t>
  </si>
  <si>
    <t>Valga Haigla AS</t>
  </si>
  <si>
    <t>Lõuna-Eesti Haigla AS</t>
  </si>
  <si>
    <t>Lääne-Tallinna Keskhaigla AS</t>
  </si>
  <si>
    <t>SA Narva Haigla</t>
  </si>
  <si>
    <t>Järvamaa Haigla AS</t>
  </si>
  <si>
    <t>Kuressaare Haigla SA</t>
  </si>
  <si>
    <t>TÜ Kliinikum SA</t>
  </si>
  <si>
    <t>Viljandi Haigla SA</t>
  </si>
  <si>
    <t>Põhja-Eesti Regionaalhaigla SA</t>
  </si>
  <si>
    <t>Ida-Tallinna Keskhaigla AS</t>
  </si>
  <si>
    <t>SA Ida-Viru Keskhaigla</t>
  </si>
  <si>
    <t>Sihtasutus Läänemaa Haigla</t>
  </si>
  <si>
    <t>Sihtasutus Raplamaa Haigla</t>
  </si>
  <si>
    <t>Sihtasutus Hiiumaa Haigla</t>
  </si>
  <si>
    <t>Taastusravi</t>
  </si>
  <si>
    <t>Organisiirdamised</t>
  </si>
  <si>
    <t>Endokrinoloogia</t>
  </si>
  <si>
    <r>
      <t xml:space="preserve">Vanus </t>
    </r>
    <r>
      <rPr>
        <b/>
        <sz val="11"/>
        <color indexed="8"/>
        <rFont val="Calibri"/>
        <family val="2"/>
        <charset val="186"/>
      </rPr>
      <t>≤14</t>
    </r>
  </si>
  <si>
    <t>Vanus 15-18</t>
  </si>
  <si>
    <r>
      <t xml:space="preserve">Vanus </t>
    </r>
    <r>
      <rPr>
        <b/>
        <sz val="11"/>
        <color indexed="8"/>
        <rFont val="Calibri"/>
        <family val="2"/>
        <charset val="186"/>
      </rPr>
      <t>≥</t>
    </r>
    <r>
      <rPr>
        <b/>
        <sz val="11"/>
        <color indexed="8"/>
        <rFont val="Calibri"/>
        <family val="2"/>
        <charset val="186"/>
      </rPr>
      <t>19</t>
    </r>
  </si>
  <si>
    <t>Erihaiglad</t>
  </si>
  <si>
    <t>Haapsalu Neuroloogiline Rehabilitatsioonikeskus*</t>
  </si>
  <si>
    <t>*teenust ei osutata</t>
  </si>
  <si>
    <t>2018. a diagnooside arv statsionaarsel raviarvel</t>
  </si>
  <si>
    <t>–</t>
  </si>
  <si>
    <t>Diagnoose ravijuhu kohta</t>
  </si>
  <si>
    <t>2019. a diagnooside arv statsionaarsel raviarvel</t>
  </si>
  <si>
    <t>2017. a diagnooside arv statsionaarsel raviarvel</t>
  </si>
  <si>
    <t>2016. a diagnooside arv statsionaarsel raviarvel</t>
  </si>
  <si>
    <t>2015. a diagnooside arv statsionaarsel raviarvel</t>
  </si>
  <si>
    <t>2014. a diagnooside arv statsionaarsel raviarvel</t>
  </si>
  <si>
    <t>2013. a diagnooside arv statsionaarsel raviarvel</t>
  </si>
  <si>
    <t>2012. a diagnooside arv statsionaarsel raviarvel</t>
  </si>
  <si>
    <t>PiirkH</t>
  </si>
  <si>
    <t>KeskH</t>
  </si>
  <si>
    <t>ÜldH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</si>
</sst>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k_r_-;\-* #,##0.00\ _k_r_-;_-* &quot;-&quot;??\ _k_r_-;_-@_-"/>
    <numFmt numFmtId="166" formatCode="0.0"/>
    <numFmt numFmtId="167" formatCode="#,##0.0"/>
  </numFmts>
  <fonts count="47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sz val="8"/>
      <color indexed="8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MS Sans Serif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name val="Arial"/>
      <family val="2"/>
    </font>
    <font>
      <b/>
      <sz val="11"/>
      <color indexed="9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color rgb="FF1C5394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186"/>
    </font>
    <font>
      <sz val="8"/>
      <name val="Arial"/>
    </font>
  </fonts>
  <fills count="5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62BB46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6">
    <xf numFmtId="0" fontId="0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22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27" borderId="0" applyNumberFormat="0" applyBorder="0" applyAlignment="0" applyProtection="0"/>
    <xf numFmtId="0" fontId="14" fillId="32" borderId="1" applyNumberFormat="0" applyAlignment="0" applyProtection="0"/>
    <xf numFmtId="0" fontId="15" fillId="23" borderId="2" applyNumberFormat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1" fillId="1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28" borderId="1" applyNumberFormat="0" applyAlignment="0" applyProtection="0"/>
    <xf numFmtId="0" fontId="21" fillId="0" borderId="6" applyNumberFormat="0" applyFill="0" applyAlignment="0" applyProtection="0"/>
    <xf numFmtId="0" fontId="21" fillId="28" borderId="0" applyNumberFormat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3" fillId="0" borderId="0"/>
    <xf numFmtId="0" fontId="10" fillId="0" borderId="0"/>
    <xf numFmtId="0" fontId="22" fillId="37" borderId="0"/>
    <xf numFmtId="0" fontId="23" fillId="37" borderId="0"/>
    <xf numFmtId="0" fontId="33" fillId="37" borderId="0"/>
    <xf numFmtId="0" fontId="35" fillId="37" borderId="0"/>
    <xf numFmtId="0" fontId="37" fillId="37" borderId="0"/>
    <xf numFmtId="0" fontId="23" fillId="27" borderId="1" applyNumberFormat="0" applyFont="0" applyAlignment="0" applyProtection="0"/>
    <xf numFmtId="0" fontId="22" fillId="27" borderId="1" applyNumberFormat="0" applyFont="0" applyAlignment="0" applyProtection="0"/>
    <xf numFmtId="0" fontId="4" fillId="27" borderId="1" applyNumberFormat="0" applyFont="0" applyAlignment="0" applyProtection="0"/>
    <xf numFmtId="0" fontId="24" fillId="32" borderId="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36" borderId="1" applyNumberFormat="0" applyProtection="0">
      <alignment vertical="center"/>
    </xf>
    <xf numFmtId="4" fontId="4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4" fillId="39" borderId="1" applyNumberFormat="0" applyProtection="0">
      <alignment horizontal="left" vertical="center" indent="1"/>
    </xf>
    <xf numFmtId="4" fontId="4" fillId="39" borderId="1" applyNumberFormat="0" applyProtection="0">
      <alignment horizontal="left" vertical="center" indent="1"/>
    </xf>
    <xf numFmtId="4" fontId="5" fillId="39" borderId="7" applyNumberFormat="0" applyProtection="0">
      <alignment horizontal="left" vertical="center" indent="1"/>
    </xf>
    <xf numFmtId="0" fontId="30" fillId="36" borderId="8" applyNumberFormat="0" applyProtection="0">
      <alignment horizontal="left" vertical="top" indent="1"/>
    </xf>
    <xf numFmtId="4" fontId="4" fillId="6" borderId="1" applyNumberFormat="0" applyProtection="0">
      <alignment horizontal="left" vertical="center" indent="1"/>
    </xf>
    <xf numFmtId="4" fontId="4" fillId="6" borderId="1" applyNumberFormat="0" applyProtection="0">
      <alignment horizontal="left" vertical="center" indent="1"/>
    </xf>
    <xf numFmtId="0" fontId="3" fillId="40" borderId="7" applyNumberFormat="0" applyProtection="0">
      <alignment horizontal="left" vertical="center" indent="1"/>
    </xf>
    <xf numFmtId="4" fontId="5" fillId="2" borderId="8" applyNumberFormat="0" applyProtection="0">
      <alignment horizontal="right" vertical="center"/>
    </xf>
    <xf numFmtId="4" fontId="4" fillId="2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12" borderId="9" applyNumberFormat="0" applyProtection="0">
      <alignment horizontal="right" vertical="center"/>
    </xf>
    <xf numFmtId="4" fontId="4" fillId="5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26" borderId="1" applyNumberFormat="0" applyProtection="0">
      <alignment horizontal="right" vertical="center"/>
    </xf>
    <xf numFmtId="4" fontId="5" fillId="17" borderId="8" applyNumberFormat="0" applyProtection="0">
      <alignment horizontal="right" vertical="center"/>
    </xf>
    <xf numFmtId="4" fontId="4" fillId="17" borderId="1" applyNumberFormat="0" applyProtection="0">
      <alignment horizontal="right" vertical="center"/>
    </xf>
    <xf numFmtId="4" fontId="4" fillId="42" borderId="1" applyNumberFormat="0" applyProtection="0">
      <alignment horizontal="right" vertical="center"/>
    </xf>
    <xf numFmtId="4" fontId="4" fillId="4" borderId="1" applyNumberFormat="0" applyProtection="0">
      <alignment horizontal="right" vertical="center"/>
    </xf>
    <xf numFmtId="4" fontId="6" fillId="43" borderId="10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" fillId="44" borderId="0" applyNumberFormat="0" applyProtection="0">
      <alignment horizontal="left" vertical="center" indent="1"/>
    </xf>
    <xf numFmtId="4" fontId="3" fillId="45" borderId="9" applyNumberFormat="0" applyProtection="0">
      <alignment horizontal="left" vertical="center" indent="1"/>
    </xf>
    <xf numFmtId="4" fontId="3" fillId="45" borderId="9" applyNumberFormat="0" applyProtection="0">
      <alignment horizontal="left" vertical="center" indent="1"/>
    </xf>
    <xf numFmtId="4" fontId="4" fillId="46" borderId="1" applyNumberFormat="0" applyProtection="0">
      <alignment horizontal="right" vertical="center"/>
    </xf>
    <xf numFmtId="4" fontId="4" fillId="46" borderId="1" applyNumberFormat="0" applyProtection="0">
      <alignment horizontal="right" vertical="center"/>
    </xf>
    <xf numFmtId="4" fontId="5" fillId="44" borderId="0" applyNumberFormat="0" applyProtection="0">
      <alignment horizontal="left" vertical="center" indent="1"/>
    </xf>
    <xf numFmtId="4" fontId="4" fillId="44" borderId="9" applyNumberFormat="0" applyProtection="0">
      <alignment horizontal="left" vertical="center" indent="1"/>
    </xf>
    <xf numFmtId="4" fontId="5" fillId="47" borderId="0" applyNumberFormat="0" applyProtection="0">
      <alignment horizontal="left" vertical="center" indent="1"/>
    </xf>
    <xf numFmtId="4" fontId="4" fillId="46" borderId="9" applyNumberFormat="0" applyProtection="0">
      <alignment horizontal="left" vertical="center" indent="1"/>
    </xf>
    <xf numFmtId="0" fontId="1" fillId="48" borderId="7" applyNumberFormat="0" applyProtection="0">
      <alignment horizontal="left" vertical="center" indent="1"/>
    </xf>
    <xf numFmtId="0" fontId="3" fillId="48" borderId="7" applyNumberFormat="0" applyProtection="0">
      <alignment horizontal="left" vertical="center" indent="1"/>
    </xf>
    <xf numFmtId="0" fontId="4" fillId="31" borderId="1" applyNumberFormat="0" applyProtection="0">
      <alignment horizontal="left" vertical="center" indent="1"/>
    </xf>
    <xf numFmtId="0" fontId="3" fillId="48" borderId="7" applyNumberFormat="0" applyProtection="0">
      <alignment horizontal="left" vertical="center" indent="1"/>
    </xf>
    <xf numFmtId="0" fontId="22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1" fillId="49" borderId="7" applyNumberFormat="0" applyProtection="0">
      <alignment horizontal="left" vertical="center" indent="1"/>
    </xf>
    <xf numFmtId="0" fontId="4" fillId="50" borderId="1" applyNumberFormat="0" applyProtection="0">
      <alignment horizontal="left" vertical="center" indent="1"/>
    </xf>
    <xf numFmtId="0" fontId="23" fillId="46" borderId="8" applyNumberFormat="0" applyProtection="0">
      <alignment horizontal="left" vertical="top" indent="1"/>
    </xf>
    <xf numFmtId="0" fontId="22" fillId="46" borderId="8" applyNumberFormat="0" applyProtection="0">
      <alignment horizontal="left" vertical="top" indent="1"/>
    </xf>
    <xf numFmtId="0" fontId="4" fillId="46" borderId="8" applyNumberFormat="0" applyProtection="0">
      <alignment horizontal="left" vertical="top" indent="1"/>
    </xf>
    <xf numFmtId="0" fontId="1" fillId="51" borderId="7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0" fontId="23" fillId="3" borderId="8" applyNumberFormat="0" applyProtection="0">
      <alignment horizontal="left" vertical="top" indent="1"/>
    </xf>
    <xf numFmtId="0" fontId="22" fillId="3" borderId="8" applyNumberFormat="0" applyProtection="0">
      <alignment horizontal="left" vertical="top" indent="1"/>
    </xf>
    <xf numFmtId="0" fontId="4" fillId="3" borderId="8" applyNumberFormat="0" applyProtection="0">
      <alignment horizontal="left" vertical="top" indent="1"/>
    </xf>
    <xf numFmtId="0" fontId="1" fillId="40" borderId="7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23" fillId="44" borderId="8" applyNumberFormat="0" applyProtection="0">
      <alignment horizontal="left" vertical="top" indent="1"/>
    </xf>
    <xf numFmtId="0" fontId="22" fillId="44" borderId="8" applyNumberFormat="0" applyProtection="0">
      <alignment horizontal="left" vertical="top" indent="1"/>
    </xf>
    <xf numFmtId="0" fontId="4" fillId="44" borderId="8" applyNumberFormat="0" applyProtection="0">
      <alignment horizontal="left" vertical="top" indent="1"/>
    </xf>
    <xf numFmtId="0" fontId="23" fillId="52" borderId="11" applyNumberFormat="0">
      <protection locked="0"/>
    </xf>
    <xf numFmtId="0" fontId="22" fillId="52" borderId="11" applyNumberFormat="0">
      <protection locked="0"/>
    </xf>
    <xf numFmtId="0" fontId="4" fillId="52" borderId="11" applyNumberFormat="0">
      <protection locked="0"/>
    </xf>
    <xf numFmtId="0" fontId="7" fillId="45" borderId="12" applyBorder="0"/>
    <xf numFmtId="4" fontId="26" fillId="38" borderId="8" applyNumberFormat="0" applyProtection="0">
      <alignment vertical="center"/>
    </xf>
    <xf numFmtId="4" fontId="25" fillId="53" borderId="13" applyNumberFormat="0" applyProtection="0">
      <alignment vertical="center"/>
    </xf>
    <xf numFmtId="4" fontId="5" fillId="53" borderId="7" applyNumberFormat="0" applyProtection="0">
      <alignment horizontal="left" vertical="center" indent="1"/>
    </xf>
    <xf numFmtId="4" fontId="26" fillId="31" borderId="8" applyNumberFormat="0" applyProtection="0">
      <alignment horizontal="left" vertical="center" indent="1"/>
    </xf>
    <xf numFmtId="0" fontId="26" fillId="38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5" fillId="54" borderId="7" applyNumberFormat="0" applyProtection="0">
      <alignment horizontal="right" vertical="center"/>
    </xf>
    <xf numFmtId="4" fontId="25" fillId="55" borderId="1" applyNumberFormat="0" applyProtection="0">
      <alignment horizontal="right" vertical="center"/>
    </xf>
    <xf numFmtId="4" fontId="4" fillId="6" borderId="1" applyNumberFormat="0" applyProtection="0">
      <alignment horizontal="left" vertical="center" indent="1"/>
    </xf>
    <xf numFmtId="4" fontId="4" fillId="6" borderId="1" applyNumberFormat="0" applyProtection="0">
      <alignment horizontal="left" vertical="center" indent="1"/>
    </xf>
    <xf numFmtId="0" fontId="1" fillId="40" borderId="7" applyNumberFormat="0" applyProtection="0">
      <alignment horizontal="left" vertical="center" indent="1"/>
    </xf>
    <xf numFmtId="0" fontId="1" fillId="40" borderId="7" applyNumberFormat="0" applyProtection="0">
      <alignment horizontal="left" vertical="center" indent="1"/>
    </xf>
    <xf numFmtId="0" fontId="3" fillId="40" borderId="7" applyNumberFormat="0" applyProtection="0">
      <alignment horizontal="left" vertical="center" indent="1"/>
    </xf>
    <xf numFmtId="0" fontId="26" fillId="46" borderId="8" applyNumberFormat="0" applyProtection="0">
      <alignment horizontal="left" vertical="top" indent="1"/>
    </xf>
    <xf numFmtId="4" fontId="8" fillId="56" borderId="0" applyNumberFormat="0" applyProtection="0">
      <alignment horizontal="left" vertical="center" indent="1"/>
    </xf>
    <xf numFmtId="4" fontId="31" fillId="56" borderId="9" applyNumberFormat="0" applyProtection="0">
      <alignment horizontal="left" vertical="center" indent="1"/>
    </xf>
    <xf numFmtId="0" fontId="4" fillId="57" borderId="13"/>
    <xf numFmtId="4" fontId="9" fillId="54" borderId="7" applyNumberFormat="0" applyProtection="0">
      <alignment horizontal="right" vertical="center"/>
    </xf>
    <xf numFmtId="4" fontId="32" fillId="52" borderId="1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46" fillId="37" borderId="0"/>
    <xf numFmtId="0" fontId="12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3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30" borderId="0" applyNumberFormat="0" applyBorder="0" applyAlignment="0" applyProtection="0"/>
    <xf numFmtId="0" fontId="12" fillId="10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</cellStyleXfs>
  <cellXfs count="56">
    <xf numFmtId="0" fontId="0" fillId="0" borderId="0" xfId="0"/>
    <xf numFmtId="167" fontId="41" fillId="0" borderId="13" xfId="0" applyNumberFormat="1" applyFont="1" applyBorder="1"/>
    <xf numFmtId="167" fontId="0" fillId="0" borderId="13" xfId="0" applyNumberFormat="1" applyBorder="1"/>
    <xf numFmtId="167" fontId="41" fillId="0" borderId="13" xfId="0" applyNumberFormat="1" applyFont="1" applyFill="1" applyBorder="1"/>
    <xf numFmtId="0" fontId="41" fillId="0" borderId="13" xfId="0" applyFont="1" applyFill="1" applyBorder="1"/>
    <xf numFmtId="0" fontId="41" fillId="0" borderId="13" xfId="0" applyFont="1" applyFill="1" applyBorder="1" applyAlignment="1">
      <alignment horizontal="center" vertical="center"/>
    </xf>
    <xf numFmtId="3" fontId="0" fillId="0" borderId="0" xfId="0" applyNumberFormat="1"/>
    <xf numFmtId="0" fontId="42" fillId="0" borderId="0" xfId="0" applyFont="1"/>
    <xf numFmtId="167" fontId="0" fillId="0" borderId="0" xfId="0" applyNumberFormat="1"/>
    <xf numFmtId="0" fontId="43" fillId="0" borderId="0" xfId="0" applyFont="1"/>
    <xf numFmtId="0" fontId="0" fillId="0" borderId="13" xfId="0" applyBorder="1"/>
    <xf numFmtId="0" fontId="44" fillId="58" borderId="13" xfId="0" applyFont="1" applyFill="1" applyBorder="1" applyAlignment="1">
      <alignment horizontal="center" vertical="center"/>
    </xf>
    <xf numFmtId="3" fontId="0" fillId="0" borderId="13" xfId="0" applyNumberFormat="1" applyBorder="1"/>
    <xf numFmtId="167" fontId="44" fillId="0" borderId="13" xfId="0" applyNumberFormat="1" applyFont="1" applyBorder="1"/>
    <xf numFmtId="0" fontId="39" fillId="0" borderId="0" xfId="0" applyFont="1"/>
    <xf numFmtId="167" fontId="0" fillId="0" borderId="13" xfId="0" applyNumberFormat="1" applyFill="1" applyBorder="1"/>
    <xf numFmtId="167" fontId="39" fillId="0" borderId="0" xfId="0" applyNumberFormat="1" applyFont="1"/>
    <xf numFmtId="0" fontId="45" fillId="0" borderId="0" xfId="0" applyFont="1"/>
    <xf numFmtId="0" fontId="40" fillId="0" borderId="0" xfId="155"/>
    <xf numFmtId="3" fontId="41" fillId="0" borderId="13" xfId="0" applyNumberFormat="1" applyFont="1" applyBorder="1"/>
    <xf numFmtId="0" fontId="0" fillId="0" borderId="13" xfId="0" applyBorder="1" applyAlignment="1"/>
    <xf numFmtId="0" fontId="41" fillId="0" borderId="0" xfId="0" applyFont="1" applyFill="1" applyBorder="1" applyAlignment="1">
      <alignment horizontal="center" vertical="top" wrapText="1"/>
    </xf>
    <xf numFmtId="167" fontId="41" fillId="0" borderId="0" xfId="0" applyNumberFormat="1" applyFont="1" applyFill="1" applyBorder="1"/>
    <xf numFmtId="0" fontId="41" fillId="0" borderId="13" xfId="0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13" xfId="0" applyFont="1" applyBorder="1"/>
    <xf numFmtId="0" fontId="41" fillId="0" borderId="13" xfId="0" applyFont="1" applyBorder="1"/>
    <xf numFmtId="0" fontId="41" fillId="0" borderId="13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166" fontId="0" fillId="0" borderId="13" xfId="0" applyNumberFormat="1" applyBorder="1"/>
    <xf numFmtId="167" fontId="0" fillId="0" borderId="13" xfId="0" applyNumberFormat="1" applyFill="1" applyBorder="1" applyAlignment="1">
      <alignment horizontal="right"/>
    </xf>
    <xf numFmtId="0" fontId="41" fillId="0" borderId="13" xfId="0" applyFont="1" applyBorder="1" applyAlignment="1">
      <alignment horizontal="center"/>
    </xf>
    <xf numFmtId="167" fontId="39" fillId="0" borderId="0" xfId="0" applyNumberFormat="1" applyFont="1" applyBorder="1"/>
    <xf numFmtId="167" fontId="0" fillId="0" borderId="13" xfId="0" applyNumberFormat="1" applyFont="1" applyFill="1" applyBorder="1"/>
    <xf numFmtId="0" fontId="41" fillId="0" borderId="13" xfId="0" applyFont="1" applyBorder="1" applyAlignment="1">
      <alignment horizontal="center" vertical="top" wrapText="1"/>
    </xf>
    <xf numFmtId="0" fontId="44" fillId="0" borderId="13" xfId="0" applyFont="1" applyBorder="1" applyAlignment="1">
      <alignment horizontal="center" vertical="center" wrapText="1"/>
    </xf>
    <xf numFmtId="0" fontId="44" fillId="0" borderId="13" xfId="0" applyFont="1" applyBorder="1" applyAlignment="1">
      <alignment vertical="center"/>
    </xf>
    <xf numFmtId="0" fontId="44" fillId="0" borderId="13" xfId="0" applyFont="1" applyBorder="1" applyAlignment="1">
      <alignment horizontal="center" vertical="center"/>
    </xf>
    <xf numFmtId="0" fontId="41" fillId="0" borderId="13" xfId="0" applyFont="1" applyBorder="1" applyAlignment="1">
      <alignment vertical="center"/>
    </xf>
    <xf numFmtId="167" fontId="0" fillId="0" borderId="13" xfId="0" applyNumberFormat="1" applyBorder="1" applyAlignment="1">
      <alignment horizontal="right"/>
    </xf>
    <xf numFmtId="0" fontId="41" fillId="0" borderId="16" xfId="0" applyFont="1" applyBorder="1" applyAlignment="1">
      <alignment vertical="center"/>
    </xf>
    <xf numFmtId="166" fontId="41" fillId="0" borderId="13" xfId="0" applyNumberFormat="1" applyFont="1" applyBorder="1"/>
    <xf numFmtId="0" fontId="0" fillId="0" borderId="15" xfId="0" applyBorder="1"/>
    <xf numFmtId="0" fontId="41" fillId="0" borderId="13" xfId="0" applyFont="1" applyBorder="1" applyAlignment="1">
      <alignment horizontal="center" vertical="center"/>
    </xf>
    <xf numFmtId="0" fontId="44" fillId="58" borderId="13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18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</cellXfs>
  <cellStyles count="296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1 10" xfId="4" xr:uid="{00000000-0005-0000-0000-000003000000}"/>
    <cellStyle name="Accent1 11" xfId="5" xr:uid="{00000000-0005-0000-0000-000004000000}"/>
    <cellStyle name="Accent1 12" xfId="6" xr:uid="{00000000-0005-0000-0000-000005000000}"/>
    <cellStyle name="Accent1 13" xfId="7" xr:uid="{00000000-0005-0000-0000-000006000000}"/>
    <cellStyle name="Accent1 14" xfId="8" xr:uid="{00000000-0005-0000-0000-000007000000}"/>
    <cellStyle name="Accent1 15" xfId="9" xr:uid="{00000000-0005-0000-0000-000008000000}"/>
    <cellStyle name="Accent1 16" xfId="10" xr:uid="{00000000-0005-0000-0000-000009000000}"/>
    <cellStyle name="Accent1 17" xfId="11" xr:uid="{00000000-0005-0000-0000-00000A000000}"/>
    <cellStyle name="Accent1 18" xfId="12" xr:uid="{00000000-0005-0000-0000-00000B000000}"/>
    <cellStyle name="Accent1 19" xfId="13" xr:uid="{00000000-0005-0000-0000-00000C000000}"/>
    <cellStyle name="Accent1 2" xfId="14" xr:uid="{00000000-0005-0000-0000-00000D000000}"/>
    <cellStyle name="Accent1 20" xfId="15" xr:uid="{00000000-0005-0000-0000-00000E000000}"/>
    <cellStyle name="Accent1 21" xfId="16" xr:uid="{00000000-0005-0000-0000-00000F000000}"/>
    <cellStyle name="Accent1 22" xfId="260" xr:uid="{A0F15216-F6B7-4BBD-A788-5C4C9F40B5F4}"/>
    <cellStyle name="Accent1 23" xfId="284" xr:uid="{5FF1D4CE-FC4F-402F-8997-0AEF8D2B23E6}"/>
    <cellStyle name="Accent1 24" xfId="287" xr:uid="{F519CCC6-0F22-4C2D-8784-C922496C694A}"/>
    <cellStyle name="Accent1 25" xfId="280" xr:uid="{9DA3F4E5-A53C-4685-996B-5A280AE179DB}"/>
    <cellStyle name="Accent1 26" xfId="293" xr:uid="{948E0050-DC67-4742-9B4E-455ADED8BAA7}"/>
    <cellStyle name="Accent1 27" xfId="295" xr:uid="{ABCB3316-3DEF-4EBD-878B-3741455B0D9A}"/>
    <cellStyle name="Accent1 3" xfId="17" xr:uid="{00000000-0005-0000-0000-000010000000}"/>
    <cellStyle name="Accent1 4" xfId="18" xr:uid="{00000000-0005-0000-0000-000011000000}"/>
    <cellStyle name="Accent1 5" xfId="19" xr:uid="{00000000-0005-0000-0000-000012000000}"/>
    <cellStyle name="Accent1 6" xfId="20" xr:uid="{00000000-0005-0000-0000-000013000000}"/>
    <cellStyle name="Accent1 7" xfId="21" xr:uid="{00000000-0005-0000-0000-000014000000}"/>
    <cellStyle name="Accent1 8" xfId="22" xr:uid="{00000000-0005-0000-0000-000015000000}"/>
    <cellStyle name="Accent1 9" xfId="23" xr:uid="{00000000-0005-0000-0000-000016000000}"/>
    <cellStyle name="Accent2 - 20%" xfId="24" xr:uid="{00000000-0005-0000-0000-000017000000}"/>
    <cellStyle name="Accent2 - 40%" xfId="25" xr:uid="{00000000-0005-0000-0000-000018000000}"/>
    <cellStyle name="Accent2 - 60%" xfId="26" xr:uid="{00000000-0005-0000-0000-000019000000}"/>
    <cellStyle name="Accent2 10" xfId="27" xr:uid="{00000000-0005-0000-0000-00001A000000}"/>
    <cellStyle name="Accent2 11" xfId="28" xr:uid="{00000000-0005-0000-0000-00001B000000}"/>
    <cellStyle name="Accent2 12" xfId="29" xr:uid="{00000000-0005-0000-0000-00001C000000}"/>
    <cellStyle name="Accent2 13" xfId="30" xr:uid="{00000000-0005-0000-0000-00001D000000}"/>
    <cellStyle name="Accent2 14" xfId="31" xr:uid="{00000000-0005-0000-0000-00001E000000}"/>
    <cellStyle name="Accent2 15" xfId="32" xr:uid="{00000000-0005-0000-0000-00001F000000}"/>
    <cellStyle name="Accent2 16" xfId="33" xr:uid="{00000000-0005-0000-0000-000020000000}"/>
    <cellStyle name="Accent2 17" xfId="34" xr:uid="{00000000-0005-0000-0000-000021000000}"/>
    <cellStyle name="Accent2 18" xfId="35" xr:uid="{00000000-0005-0000-0000-000022000000}"/>
    <cellStyle name="Accent2 19" xfId="36" xr:uid="{00000000-0005-0000-0000-000023000000}"/>
    <cellStyle name="Accent2 2" xfId="37" xr:uid="{00000000-0005-0000-0000-000024000000}"/>
    <cellStyle name="Accent2 20" xfId="38" xr:uid="{00000000-0005-0000-0000-000025000000}"/>
    <cellStyle name="Accent2 21" xfId="39" xr:uid="{00000000-0005-0000-0000-000026000000}"/>
    <cellStyle name="Accent2 22" xfId="262" xr:uid="{EB6A2151-ABBE-4828-9164-F60D5C496397}"/>
    <cellStyle name="Accent2 23" xfId="283" xr:uid="{CCD34B7F-7A2C-43C4-B650-A075889B364A}"/>
    <cellStyle name="Accent2 24" xfId="286" xr:uid="{7AB2340A-8459-4088-9BE8-72BEA07C350D}"/>
    <cellStyle name="Accent2 25" xfId="277" xr:uid="{953E2F9C-FC66-442E-B2AB-8326AD454076}"/>
    <cellStyle name="Accent2 26" xfId="292" xr:uid="{6473DB55-EBC4-4A22-9BB3-9680B3BDE99B}"/>
    <cellStyle name="Accent2 27" xfId="294" xr:uid="{F069C502-9E0D-42AA-8AA1-0EC0415E6BCE}"/>
    <cellStyle name="Accent2 3" xfId="40" xr:uid="{00000000-0005-0000-0000-000027000000}"/>
    <cellStyle name="Accent2 4" xfId="41" xr:uid="{00000000-0005-0000-0000-000028000000}"/>
    <cellStyle name="Accent2 5" xfId="42" xr:uid="{00000000-0005-0000-0000-000029000000}"/>
    <cellStyle name="Accent2 6" xfId="43" xr:uid="{00000000-0005-0000-0000-00002A000000}"/>
    <cellStyle name="Accent2 7" xfId="44" xr:uid="{00000000-0005-0000-0000-00002B000000}"/>
    <cellStyle name="Accent2 8" xfId="45" xr:uid="{00000000-0005-0000-0000-00002C000000}"/>
    <cellStyle name="Accent2 9" xfId="46" xr:uid="{00000000-0005-0000-0000-00002D000000}"/>
    <cellStyle name="Accent3 - 20%" xfId="47" xr:uid="{00000000-0005-0000-0000-00002E000000}"/>
    <cellStyle name="Accent3 - 40%" xfId="48" xr:uid="{00000000-0005-0000-0000-00002F000000}"/>
    <cellStyle name="Accent3 - 60%" xfId="49" xr:uid="{00000000-0005-0000-0000-000030000000}"/>
    <cellStyle name="Accent3 10" xfId="50" xr:uid="{00000000-0005-0000-0000-000031000000}"/>
    <cellStyle name="Accent3 11" xfId="51" xr:uid="{00000000-0005-0000-0000-000032000000}"/>
    <cellStyle name="Accent3 12" xfId="52" xr:uid="{00000000-0005-0000-0000-000033000000}"/>
    <cellStyle name="Accent3 13" xfId="53" xr:uid="{00000000-0005-0000-0000-000034000000}"/>
    <cellStyle name="Accent3 14" xfId="54" xr:uid="{00000000-0005-0000-0000-000035000000}"/>
    <cellStyle name="Accent3 15" xfId="55" xr:uid="{00000000-0005-0000-0000-000036000000}"/>
    <cellStyle name="Accent3 16" xfId="56" xr:uid="{00000000-0005-0000-0000-000037000000}"/>
    <cellStyle name="Accent3 17" xfId="57" xr:uid="{00000000-0005-0000-0000-000038000000}"/>
    <cellStyle name="Accent3 18" xfId="58" xr:uid="{00000000-0005-0000-0000-000039000000}"/>
    <cellStyle name="Accent3 19" xfId="59" xr:uid="{00000000-0005-0000-0000-00003A000000}"/>
    <cellStyle name="Accent3 2" xfId="60" xr:uid="{00000000-0005-0000-0000-00003B000000}"/>
    <cellStyle name="Accent3 20" xfId="61" xr:uid="{00000000-0005-0000-0000-00003C000000}"/>
    <cellStyle name="Accent3 21" xfId="62" xr:uid="{00000000-0005-0000-0000-00003D000000}"/>
    <cellStyle name="Accent3 22" xfId="263" xr:uid="{0896E382-1F22-432C-83EE-2F858BB7E639}"/>
    <cellStyle name="Accent3 23" xfId="282" xr:uid="{71889597-8E14-4272-914E-F143F64EBD33}"/>
    <cellStyle name="Accent3 24" xfId="261" xr:uid="{7EB26F6D-CA4F-46E1-B69B-69D9408F03B0}"/>
    <cellStyle name="Accent3 25" xfId="275" xr:uid="{EAC0969F-B932-44E1-BCBC-0C460EBF863E}"/>
    <cellStyle name="Accent3 26" xfId="291" xr:uid="{86CA2385-8795-49DA-88FC-1EA91DD61E47}"/>
    <cellStyle name="Accent3 27" xfId="276" xr:uid="{13E88201-F03A-4296-A783-D25F0C1022BD}"/>
    <cellStyle name="Accent3 3" xfId="63" xr:uid="{00000000-0005-0000-0000-00003E000000}"/>
    <cellStyle name="Accent3 4" xfId="64" xr:uid="{00000000-0005-0000-0000-00003F000000}"/>
    <cellStyle name="Accent3 5" xfId="65" xr:uid="{00000000-0005-0000-0000-000040000000}"/>
    <cellStyle name="Accent3 6" xfId="66" xr:uid="{00000000-0005-0000-0000-000041000000}"/>
    <cellStyle name="Accent3 7" xfId="67" xr:uid="{00000000-0005-0000-0000-000042000000}"/>
    <cellStyle name="Accent3 8" xfId="68" xr:uid="{00000000-0005-0000-0000-000043000000}"/>
    <cellStyle name="Accent3 9" xfId="69" xr:uid="{00000000-0005-0000-0000-000044000000}"/>
    <cellStyle name="Accent4 - 20%" xfId="70" xr:uid="{00000000-0005-0000-0000-000045000000}"/>
    <cellStyle name="Accent4 - 40%" xfId="71" xr:uid="{00000000-0005-0000-0000-000046000000}"/>
    <cellStyle name="Accent4 - 60%" xfId="72" xr:uid="{00000000-0005-0000-0000-000047000000}"/>
    <cellStyle name="Accent4 10" xfId="73" xr:uid="{00000000-0005-0000-0000-000048000000}"/>
    <cellStyle name="Accent4 11" xfId="74" xr:uid="{00000000-0005-0000-0000-000049000000}"/>
    <cellStyle name="Accent4 12" xfId="75" xr:uid="{00000000-0005-0000-0000-00004A000000}"/>
    <cellStyle name="Accent4 13" xfId="76" xr:uid="{00000000-0005-0000-0000-00004B000000}"/>
    <cellStyle name="Accent4 14" xfId="77" xr:uid="{00000000-0005-0000-0000-00004C000000}"/>
    <cellStyle name="Accent4 15" xfId="78" xr:uid="{00000000-0005-0000-0000-00004D000000}"/>
    <cellStyle name="Accent4 16" xfId="79" xr:uid="{00000000-0005-0000-0000-00004E000000}"/>
    <cellStyle name="Accent4 17" xfId="80" xr:uid="{00000000-0005-0000-0000-00004F000000}"/>
    <cellStyle name="Accent4 18" xfId="81" xr:uid="{00000000-0005-0000-0000-000050000000}"/>
    <cellStyle name="Accent4 19" xfId="82" xr:uid="{00000000-0005-0000-0000-000051000000}"/>
    <cellStyle name="Accent4 2" xfId="83" xr:uid="{00000000-0005-0000-0000-000052000000}"/>
    <cellStyle name="Accent4 20" xfId="84" xr:uid="{00000000-0005-0000-0000-000053000000}"/>
    <cellStyle name="Accent4 21" xfId="85" xr:uid="{00000000-0005-0000-0000-000054000000}"/>
    <cellStyle name="Accent4 22" xfId="265" xr:uid="{09ED2534-8FFF-4C00-9192-0BDFB74856A1}"/>
    <cellStyle name="Accent4 23" xfId="281" xr:uid="{C838E6A5-1B93-44DD-AA76-292430B2F803}"/>
    <cellStyle name="Accent4 24" xfId="264" xr:uid="{E5E8ABF9-FBF5-4A8F-AC73-65B422D63291}"/>
    <cellStyle name="Accent4 25" xfId="273" xr:uid="{6D04A1C3-0F46-496D-AC3F-D48FF6BC94C8}"/>
    <cellStyle name="Accent4 26" xfId="290" xr:uid="{B71750FE-AE50-4D13-B28D-A3F838C51011}"/>
    <cellStyle name="Accent4 27" xfId="274" xr:uid="{E541D3BB-BF10-4179-94B4-877DCBFD32E5}"/>
    <cellStyle name="Accent4 3" xfId="86" xr:uid="{00000000-0005-0000-0000-000055000000}"/>
    <cellStyle name="Accent4 4" xfId="87" xr:uid="{00000000-0005-0000-0000-000056000000}"/>
    <cellStyle name="Accent4 5" xfId="88" xr:uid="{00000000-0005-0000-0000-000057000000}"/>
    <cellStyle name="Accent4 6" xfId="89" xr:uid="{00000000-0005-0000-0000-000058000000}"/>
    <cellStyle name="Accent4 7" xfId="90" xr:uid="{00000000-0005-0000-0000-000059000000}"/>
    <cellStyle name="Accent4 8" xfId="91" xr:uid="{00000000-0005-0000-0000-00005A000000}"/>
    <cellStyle name="Accent4 9" xfId="92" xr:uid="{00000000-0005-0000-0000-00005B000000}"/>
    <cellStyle name="Accent5 - 20%" xfId="93" xr:uid="{00000000-0005-0000-0000-00005C000000}"/>
    <cellStyle name="Accent5 - 40%" xfId="94" xr:uid="{00000000-0005-0000-0000-00005D000000}"/>
    <cellStyle name="Accent5 - 60%" xfId="95" xr:uid="{00000000-0005-0000-0000-00005E000000}"/>
    <cellStyle name="Accent5 10" xfId="96" xr:uid="{00000000-0005-0000-0000-00005F000000}"/>
    <cellStyle name="Accent5 11" xfId="97" xr:uid="{00000000-0005-0000-0000-000060000000}"/>
    <cellStyle name="Accent5 12" xfId="98" xr:uid="{00000000-0005-0000-0000-000061000000}"/>
    <cellStyle name="Accent5 13" xfId="99" xr:uid="{00000000-0005-0000-0000-000062000000}"/>
    <cellStyle name="Accent5 14" xfId="100" xr:uid="{00000000-0005-0000-0000-000063000000}"/>
    <cellStyle name="Accent5 15" xfId="101" xr:uid="{00000000-0005-0000-0000-000064000000}"/>
    <cellStyle name="Accent5 16" xfId="102" xr:uid="{00000000-0005-0000-0000-000065000000}"/>
    <cellStyle name="Accent5 17" xfId="103" xr:uid="{00000000-0005-0000-0000-000066000000}"/>
    <cellStyle name="Accent5 18" xfId="104" xr:uid="{00000000-0005-0000-0000-000067000000}"/>
    <cellStyle name="Accent5 19" xfId="105" xr:uid="{00000000-0005-0000-0000-000068000000}"/>
    <cellStyle name="Accent5 2" xfId="106" xr:uid="{00000000-0005-0000-0000-000069000000}"/>
    <cellStyle name="Accent5 20" xfId="107" xr:uid="{00000000-0005-0000-0000-00006A000000}"/>
    <cellStyle name="Accent5 21" xfId="108" xr:uid="{00000000-0005-0000-0000-00006B000000}"/>
    <cellStyle name="Accent5 22" xfId="267" xr:uid="{8B50DBFD-DCA3-4533-9865-C0025DE3191E}"/>
    <cellStyle name="Accent5 23" xfId="279" xr:uid="{A5CC1447-CC19-4956-B254-6010275CE78D}"/>
    <cellStyle name="Accent5 24" xfId="266" xr:uid="{E6E9E402-A1CF-43D2-BC35-068DAD798FE8}"/>
    <cellStyle name="Accent5 25" xfId="271" xr:uid="{6AC4937F-DC2F-4F4D-9D8C-A7C6B0E50819}"/>
    <cellStyle name="Accent5 26" xfId="289" xr:uid="{564A68B6-F359-403F-B7B2-3AD03DFA2E9E}"/>
    <cellStyle name="Accent5 27" xfId="272" xr:uid="{0399C9CF-1EC6-4F9A-9920-4CFEA6CF0988}"/>
    <cellStyle name="Accent5 3" xfId="109" xr:uid="{00000000-0005-0000-0000-00006C000000}"/>
    <cellStyle name="Accent5 4" xfId="110" xr:uid="{00000000-0005-0000-0000-00006D000000}"/>
    <cellStyle name="Accent5 5" xfId="111" xr:uid="{00000000-0005-0000-0000-00006E000000}"/>
    <cellStyle name="Accent5 6" xfId="112" xr:uid="{00000000-0005-0000-0000-00006F000000}"/>
    <cellStyle name="Accent5 7" xfId="113" xr:uid="{00000000-0005-0000-0000-000070000000}"/>
    <cellStyle name="Accent5 8" xfId="114" xr:uid="{00000000-0005-0000-0000-000071000000}"/>
    <cellStyle name="Accent5 9" xfId="115" xr:uid="{00000000-0005-0000-0000-000072000000}"/>
    <cellStyle name="Accent6 - 20%" xfId="116" xr:uid="{00000000-0005-0000-0000-000073000000}"/>
    <cellStyle name="Accent6 - 40%" xfId="117" xr:uid="{00000000-0005-0000-0000-000074000000}"/>
    <cellStyle name="Accent6 - 60%" xfId="118" xr:uid="{00000000-0005-0000-0000-000075000000}"/>
    <cellStyle name="Accent6 10" xfId="119" xr:uid="{00000000-0005-0000-0000-000076000000}"/>
    <cellStyle name="Accent6 11" xfId="120" xr:uid="{00000000-0005-0000-0000-000077000000}"/>
    <cellStyle name="Accent6 12" xfId="121" xr:uid="{00000000-0005-0000-0000-000078000000}"/>
    <cellStyle name="Accent6 13" xfId="122" xr:uid="{00000000-0005-0000-0000-000079000000}"/>
    <cellStyle name="Accent6 14" xfId="123" xr:uid="{00000000-0005-0000-0000-00007A000000}"/>
    <cellStyle name="Accent6 15" xfId="124" xr:uid="{00000000-0005-0000-0000-00007B000000}"/>
    <cellStyle name="Accent6 16" xfId="125" xr:uid="{00000000-0005-0000-0000-00007C000000}"/>
    <cellStyle name="Accent6 17" xfId="126" xr:uid="{00000000-0005-0000-0000-00007D000000}"/>
    <cellStyle name="Accent6 18" xfId="127" xr:uid="{00000000-0005-0000-0000-00007E000000}"/>
    <cellStyle name="Accent6 19" xfId="128" xr:uid="{00000000-0005-0000-0000-00007F000000}"/>
    <cellStyle name="Accent6 2" xfId="129" xr:uid="{00000000-0005-0000-0000-000080000000}"/>
    <cellStyle name="Accent6 20" xfId="130" xr:uid="{00000000-0005-0000-0000-000081000000}"/>
    <cellStyle name="Accent6 21" xfId="131" xr:uid="{00000000-0005-0000-0000-000082000000}"/>
    <cellStyle name="Accent6 22" xfId="269" xr:uid="{32102E5C-7D93-406E-AEF0-7F6973C9A8C0}"/>
    <cellStyle name="Accent6 23" xfId="278" xr:uid="{B45E643A-847F-4B04-B879-3C0D24D85A65}"/>
    <cellStyle name="Accent6 24" xfId="268" xr:uid="{CB10074E-A78F-44E3-97B6-8D832D500AFA}"/>
    <cellStyle name="Accent6 25" xfId="270" xr:uid="{8F97C593-CE6F-45FF-8F8C-4F58834C4B37}"/>
    <cellStyle name="Accent6 26" xfId="288" xr:uid="{0647985A-50C5-49E1-BC24-98CE50B3AB46}"/>
    <cellStyle name="Accent6 27" xfId="285" xr:uid="{DF6BC251-8739-4144-A160-D0526C85BCA2}"/>
    <cellStyle name="Accent6 3" xfId="132" xr:uid="{00000000-0005-0000-0000-000083000000}"/>
    <cellStyle name="Accent6 4" xfId="133" xr:uid="{00000000-0005-0000-0000-000084000000}"/>
    <cellStyle name="Accent6 5" xfId="134" xr:uid="{00000000-0005-0000-0000-000085000000}"/>
    <cellStyle name="Accent6 6" xfId="135" xr:uid="{00000000-0005-0000-0000-000086000000}"/>
    <cellStyle name="Accent6 7" xfId="136" xr:uid="{00000000-0005-0000-0000-000087000000}"/>
    <cellStyle name="Accent6 8" xfId="137" xr:uid="{00000000-0005-0000-0000-000088000000}"/>
    <cellStyle name="Accent6 9" xfId="138" xr:uid="{00000000-0005-0000-0000-000089000000}"/>
    <cellStyle name="Bad 2" xfId="139" xr:uid="{00000000-0005-0000-0000-00008A000000}"/>
    <cellStyle name="Calculation 2" xfId="140" xr:uid="{00000000-0005-0000-0000-00008B000000}"/>
    <cellStyle name="Check Cell 2" xfId="141" xr:uid="{00000000-0005-0000-0000-00008C000000}"/>
    <cellStyle name="Comma 2" xfId="142" xr:uid="{00000000-0005-0000-0000-00008D000000}"/>
    <cellStyle name="Comma 2 2" xfId="143" xr:uid="{00000000-0005-0000-0000-00008E000000}"/>
    <cellStyle name="Comma 3" xfId="144" xr:uid="{00000000-0005-0000-0000-00008F000000}"/>
    <cellStyle name="Comma 3 2" xfId="145" xr:uid="{00000000-0005-0000-0000-000090000000}"/>
    <cellStyle name="Comma 4" xfId="146" xr:uid="{00000000-0005-0000-0000-000091000000}"/>
    <cellStyle name="Emphasis 1" xfId="147" xr:uid="{00000000-0005-0000-0000-000092000000}"/>
    <cellStyle name="Emphasis 2" xfId="148" xr:uid="{00000000-0005-0000-0000-000093000000}"/>
    <cellStyle name="Emphasis 3" xfId="149" xr:uid="{00000000-0005-0000-0000-000094000000}"/>
    <cellStyle name="Good 2" xfId="150" xr:uid="{00000000-0005-0000-0000-000095000000}"/>
    <cellStyle name="Heading 1 2" xfId="151" xr:uid="{00000000-0005-0000-0000-000096000000}"/>
    <cellStyle name="Heading 2 2" xfId="152" xr:uid="{00000000-0005-0000-0000-000097000000}"/>
    <cellStyle name="Heading 3 2" xfId="153" xr:uid="{00000000-0005-0000-0000-000098000000}"/>
    <cellStyle name="Heading 4 2" xfId="154" xr:uid="{00000000-0005-0000-0000-000099000000}"/>
    <cellStyle name="Hyperlink" xfId="155" builtinId="8"/>
    <cellStyle name="Input 2" xfId="156" xr:uid="{00000000-0005-0000-0000-00009B000000}"/>
    <cellStyle name="Linked Cell 2" xfId="157" xr:uid="{00000000-0005-0000-0000-00009C000000}"/>
    <cellStyle name="Neutral 2" xfId="158" xr:uid="{00000000-0005-0000-0000-00009D000000}"/>
    <cellStyle name="Normal" xfId="0" builtinId="0"/>
    <cellStyle name="Normal 10" xfId="259" xr:uid="{BADB7A13-1709-492F-9220-BAF3A45D394E}"/>
    <cellStyle name="Normal 2" xfId="159" xr:uid="{00000000-0005-0000-0000-00009F000000}"/>
    <cellStyle name="Normal 2 2" xfId="160" xr:uid="{00000000-0005-0000-0000-0000A0000000}"/>
    <cellStyle name="Normal 2 3" xfId="161" xr:uid="{00000000-0005-0000-0000-0000A1000000}"/>
    <cellStyle name="Normal 3" xfId="162" xr:uid="{00000000-0005-0000-0000-0000A2000000}"/>
    <cellStyle name="Normal 3 2" xfId="163" xr:uid="{00000000-0005-0000-0000-0000A3000000}"/>
    <cellStyle name="Normal 4" xfId="164" xr:uid="{00000000-0005-0000-0000-0000A4000000}"/>
    <cellStyle name="Normal 4 2" xfId="165" xr:uid="{00000000-0005-0000-0000-0000A5000000}"/>
    <cellStyle name="Normal 5" xfId="166" xr:uid="{00000000-0005-0000-0000-0000A6000000}"/>
    <cellStyle name="Normal 6" xfId="167" xr:uid="{00000000-0005-0000-0000-0000A7000000}"/>
    <cellStyle name="Normal 7" xfId="168" xr:uid="{00000000-0005-0000-0000-0000A8000000}"/>
    <cellStyle name="Normal 8" xfId="169" xr:uid="{00000000-0005-0000-0000-0000A9000000}"/>
    <cellStyle name="Normal 9" xfId="170" xr:uid="{00000000-0005-0000-0000-0000AA000000}"/>
    <cellStyle name="Note 2" xfId="171" xr:uid="{00000000-0005-0000-0000-0000AB000000}"/>
    <cellStyle name="Note 3" xfId="172" xr:uid="{00000000-0005-0000-0000-0000AC000000}"/>
    <cellStyle name="Note 4" xfId="173" xr:uid="{00000000-0005-0000-0000-0000AD000000}"/>
    <cellStyle name="Output 2" xfId="174" xr:uid="{00000000-0005-0000-0000-0000AE000000}"/>
    <cellStyle name="Percent 2" xfId="175" xr:uid="{00000000-0005-0000-0000-0000AF000000}"/>
    <cellStyle name="Percent 2 2" xfId="176" xr:uid="{00000000-0005-0000-0000-0000B0000000}"/>
    <cellStyle name="Percent 2 3" xfId="177" xr:uid="{00000000-0005-0000-0000-0000B1000000}"/>
    <cellStyle name="Percent 3" xfId="178" xr:uid="{00000000-0005-0000-0000-0000B2000000}"/>
    <cellStyle name="SAPBEXaggData" xfId="179" xr:uid="{00000000-0005-0000-0000-0000B3000000}"/>
    <cellStyle name="SAPBEXaggData 10" xfId="180" xr:uid="{00000000-0005-0000-0000-0000B4000000}"/>
    <cellStyle name="SAPBEXaggDataEmph" xfId="181" xr:uid="{00000000-0005-0000-0000-0000B5000000}"/>
    <cellStyle name="SAPBEXaggItem" xfId="182" xr:uid="{00000000-0005-0000-0000-0000B6000000}"/>
    <cellStyle name="SAPBEXaggItem 2" xfId="183" xr:uid="{00000000-0005-0000-0000-0000B7000000}"/>
    <cellStyle name="SAPBEXaggItemX" xfId="184" xr:uid="{00000000-0005-0000-0000-0000B8000000}"/>
    <cellStyle name="SAPBEXaggItemX 2" xfId="185" xr:uid="{00000000-0005-0000-0000-0000B9000000}"/>
    <cellStyle name="SAPBEXchaText" xfId="186" xr:uid="{00000000-0005-0000-0000-0000BA000000}"/>
    <cellStyle name="SAPBEXchaText 10" xfId="187" xr:uid="{00000000-0005-0000-0000-0000BB000000}"/>
    <cellStyle name="SAPBEXchaText 2" xfId="188" xr:uid="{00000000-0005-0000-0000-0000BC000000}"/>
    <cellStyle name="SAPBEXexcBad7" xfId="189" xr:uid="{00000000-0005-0000-0000-0000BD000000}"/>
    <cellStyle name="SAPBEXexcBad7 2" xfId="190" xr:uid="{00000000-0005-0000-0000-0000BE000000}"/>
    <cellStyle name="SAPBEXexcBad8" xfId="191" xr:uid="{00000000-0005-0000-0000-0000BF000000}"/>
    <cellStyle name="SAPBEXexcBad9" xfId="192" xr:uid="{00000000-0005-0000-0000-0000C0000000}"/>
    <cellStyle name="SAPBEXexcCritical4" xfId="193" xr:uid="{00000000-0005-0000-0000-0000C1000000}"/>
    <cellStyle name="SAPBEXexcCritical5" xfId="194" xr:uid="{00000000-0005-0000-0000-0000C2000000}"/>
    <cellStyle name="SAPBEXexcCritical6" xfId="195" xr:uid="{00000000-0005-0000-0000-0000C3000000}"/>
    <cellStyle name="SAPBEXexcGood1" xfId="196" xr:uid="{00000000-0005-0000-0000-0000C4000000}"/>
    <cellStyle name="SAPBEXexcGood1 2" xfId="197" xr:uid="{00000000-0005-0000-0000-0000C5000000}"/>
    <cellStyle name="SAPBEXexcGood2" xfId="198" xr:uid="{00000000-0005-0000-0000-0000C6000000}"/>
    <cellStyle name="SAPBEXexcGood3" xfId="199" xr:uid="{00000000-0005-0000-0000-0000C7000000}"/>
    <cellStyle name="SAPBEXfilterDrill" xfId="200" xr:uid="{00000000-0005-0000-0000-0000C8000000}"/>
    <cellStyle name="SAPBEXfilterDrill 2" xfId="201" xr:uid="{00000000-0005-0000-0000-0000C9000000}"/>
    <cellStyle name="SAPBEXfilterItem" xfId="202" xr:uid="{00000000-0005-0000-0000-0000CA000000}"/>
    <cellStyle name="SAPBEXfilterItem 2" xfId="203" xr:uid="{00000000-0005-0000-0000-0000CB000000}"/>
    <cellStyle name="SAPBEXfilterText" xfId="204" xr:uid="{00000000-0005-0000-0000-0000CC000000}"/>
    <cellStyle name="SAPBEXformats" xfId="205" xr:uid="{00000000-0005-0000-0000-0000CD000000}"/>
    <cellStyle name="SAPBEXformats 10" xfId="206" xr:uid="{00000000-0005-0000-0000-0000CE000000}"/>
    <cellStyle name="SAPBEXheaderItem" xfId="207" xr:uid="{00000000-0005-0000-0000-0000CF000000}"/>
    <cellStyle name="SAPBEXheaderItem 2" xfId="208" xr:uid="{00000000-0005-0000-0000-0000D0000000}"/>
    <cellStyle name="SAPBEXheaderText" xfId="209" xr:uid="{00000000-0005-0000-0000-0000D1000000}"/>
    <cellStyle name="SAPBEXheaderText 2" xfId="210" xr:uid="{00000000-0005-0000-0000-0000D2000000}"/>
    <cellStyle name="SAPBEXHLevel0" xfId="211" xr:uid="{00000000-0005-0000-0000-0000D3000000}"/>
    <cellStyle name="SAPBEXHLevel0 2" xfId="212" xr:uid="{00000000-0005-0000-0000-0000D4000000}"/>
    <cellStyle name="SAPBEXHLevel0 3" xfId="213" xr:uid="{00000000-0005-0000-0000-0000D5000000}"/>
    <cellStyle name="SAPBEXHLevel0X" xfId="214" xr:uid="{00000000-0005-0000-0000-0000D6000000}"/>
    <cellStyle name="SAPBEXHLevel0X 2" xfId="215" xr:uid="{00000000-0005-0000-0000-0000D7000000}"/>
    <cellStyle name="SAPBEXHLevel0X 3" xfId="216" xr:uid="{00000000-0005-0000-0000-0000D8000000}"/>
    <cellStyle name="SAPBEXHLevel1" xfId="217" xr:uid="{00000000-0005-0000-0000-0000D9000000}"/>
    <cellStyle name="SAPBEXHLevel1 2" xfId="218" xr:uid="{00000000-0005-0000-0000-0000DA000000}"/>
    <cellStyle name="SAPBEXHLevel1X" xfId="219" xr:uid="{00000000-0005-0000-0000-0000DB000000}"/>
    <cellStyle name="SAPBEXHLevel1X 2" xfId="220" xr:uid="{00000000-0005-0000-0000-0000DC000000}"/>
    <cellStyle name="SAPBEXHLevel1X 3" xfId="221" xr:uid="{00000000-0005-0000-0000-0000DD000000}"/>
    <cellStyle name="SAPBEXHLevel2" xfId="222" xr:uid="{00000000-0005-0000-0000-0000DE000000}"/>
    <cellStyle name="SAPBEXHLevel2 2" xfId="223" xr:uid="{00000000-0005-0000-0000-0000DF000000}"/>
    <cellStyle name="SAPBEXHLevel2X" xfId="224" xr:uid="{00000000-0005-0000-0000-0000E0000000}"/>
    <cellStyle name="SAPBEXHLevel2X 2" xfId="225" xr:uid="{00000000-0005-0000-0000-0000E1000000}"/>
    <cellStyle name="SAPBEXHLevel2X 3" xfId="226" xr:uid="{00000000-0005-0000-0000-0000E2000000}"/>
    <cellStyle name="SAPBEXHLevel3" xfId="227" xr:uid="{00000000-0005-0000-0000-0000E3000000}"/>
    <cellStyle name="SAPBEXHLevel3 2" xfId="228" xr:uid="{00000000-0005-0000-0000-0000E4000000}"/>
    <cellStyle name="SAPBEXHLevel3X" xfId="229" xr:uid="{00000000-0005-0000-0000-0000E5000000}"/>
    <cellStyle name="SAPBEXHLevel3X 2" xfId="230" xr:uid="{00000000-0005-0000-0000-0000E6000000}"/>
    <cellStyle name="SAPBEXHLevel3X 3" xfId="231" xr:uid="{00000000-0005-0000-0000-0000E7000000}"/>
    <cellStyle name="SAPBEXinputData" xfId="232" xr:uid="{00000000-0005-0000-0000-0000E8000000}"/>
    <cellStyle name="SAPBEXinputData 2" xfId="233" xr:uid="{00000000-0005-0000-0000-0000E9000000}"/>
    <cellStyle name="SAPBEXinputData 3" xfId="234" xr:uid="{00000000-0005-0000-0000-0000EA000000}"/>
    <cellStyle name="SAPBEXItemHeader" xfId="235" xr:uid="{00000000-0005-0000-0000-0000EB000000}"/>
    <cellStyle name="SAPBEXresData" xfId="236" xr:uid="{00000000-0005-0000-0000-0000EC000000}"/>
    <cellStyle name="SAPBEXresDataEmph" xfId="237" xr:uid="{00000000-0005-0000-0000-0000ED000000}"/>
    <cellStyle name="SAPBEXresItem" xfId="238" xr:uid="{00000000-0005-0000-0000-0000EE000000}"/>
    <cellStyle name="SAPBEXresItem 2" xfId="239" xr:uid="{00000000-0005-0000-0000-0000EF000000}"/>
    <cellStyle name="SAPBEXresItemX" xfId="240" xr:uid="{00000000-0005-0000-0000-0000F0000000}"/>
    <cellStyle name="SAPBEXstdData" xfId="241" xr:uid="{00000000-0005-0000-0000-0000F1000000}"/>
    <cellStyle name="SAPBEXstdData 10" xfId="242" xr:uid="{00000000-0005-0000-0000-0000F2000000}"/>
    <cellStyle name="SAPBEXstdData 2" xfId="243" xr:uid="{00000000-0005-0000-0000-0000F3000000}"/>
    <cellStyle name="SAPBEXstdDataEmph" xfId="244" xr:uid="{00000000-0005-0000-0000-0000F4000000}"/>
    <cellStyle name="SAPBEXstdItem" xfId="245" xr:uid="{00000000-0005-0000-0000-0000F5000000}"/>
    <cellStyle name="SAPBEXstdItem 10" xfId="246" xr:uid="{00000000-0005-0000-0000-0000F6000000}"/>
    <cellStyle name="SAPBEXstdItem 2" xfId="247" xr:uid="{00000000-0005-0000-0000-0000F7000000}"/>
    <cellStyle name="SAPBEXstdItemX" xfId="248" xr:uid="{00000000-0005-0000-0000-0000F8000000}"/>
    <cellStyle name="SAPBEXstdItemX 2" xfId="249" xr:uid="{00000000-0005-0000-0000-0000F9000000}"/>
    <cellStyle name="SAPBEXstdItemX 3" xfId="250" xr:uid="{00000000-0005-0000-0000-0000FA000000}"/>
    <cellStyle name="SAPBEXtitle" xfId="251" xr:uid="{00000000-0005-0000-0000-0000FB000000}"/>
    <cellStyle name="SAPBEXtitle 2" xfId="252" xr:uid="{00000000-0005-0000-0000-0000FC000000}"/>
    <cellStyle name="SAPBEXunassignedItem" xfId="253" xr:uid="{00000000-0005-0000-0000-0000FD000000}"/>
    <cellStyle name="SAPBEXundefined" xfId="254" xr:uid="{00000000-0005-0000-0000-0000FE000000}"/>
    <cellStyle name="SAPBEXundefined 2" xfId="255" xr:uid="{00000000-0005-0000-0000-0000FF000000}"/>
    <cellStyle name="Sheet Title" xfId="256" xr:uid="{00000000-0005-0000-0000-000000010000}"/>
    <cellStyle name="Total 2" xfId="257" xr:uid="{00000000-0005-0000-0000-000001010000}"/>
    <cellStyle name="Warning Text 2" xfId="258" xr:uid="{00000000-0005-0000-0000-00000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6175905362257E-2"/>
          <c:y val="2.4837851644383378E-2"/>
          <c:w val="0.93274289431769741"/>
          <c:h val="0.5330597685356444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Aruandesse2019!$C$3</c:f>
              <c:strCache>
                <c:ptCount val="1"/>
                <c:pt idx="0">
                  <c:v>2019. a diagnooside arv statsionaarsel raviarvel</c:v>
                </c:pt>
              </c:strCache>
            </c:strRef>
          </c:tx>
          <c:spPr>
            <a:solidFill>
              <a:srgbClr val="4472C4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5BCD-4E8C-B720-E66D28E87BAB}"/>
              </c:ext>
            </c:extLst>
          </c:dPt>
          <c:dPt>
            <c:idx val="8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BCD-4E8C-B720-E66D28E87BAB}"/>
              </c:ext>
            </c:extLst>
          </c:dPt>
          <c:dPt>
            <c:idx val="21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5BCD-4E8C-B720-E66D28E87BAB}"/>
              </c:ext>
            </c:extLst>
          </c:dPt>
          <c:cat>
            <c:multiLvlStrRef>
              <c:f>Aruandesse2019!$A$4:$B$25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Aruandesse2019!$C$4:$C$25</c:f>
              <c:numCache>
                <c:formatCode>#\ ##0.0</c:formatCode>
                <c:ptCount val="22"/>
                <c:pt idx="0">
                  <c:v>3.7113122729232102</c:v>
                </c:pt>
                <c:pt idx="1">
                  <c:v>2.2833228048010099</c:v>
                </c:pt>
                <c:pt idx="2">
                  <c:v>3.4554599045569399</c:v>
                </c:pt>
                <c:pt idx="3">
                  <c:v>3.3572223224487301</c:v>
                </c:pt>
                <c:pt idx="4">
                  <c:v>3.4302281223773599</c:v>
                </c:pt>
                <c:pt idx="5">
                  <c:v>3.9266209909641501</c:v>
                </c:pt>
                <c:pt idx="6">
                  <c:v>3.5118857983090299</c:v>
                </c:pt>
                <c:pt idx="7">
                  <c:v>3.2330436425467601</c:v>
                </c:pt>
                <c:pt idx="8">
                  <c:v>3.4973968635766601</c:v>
                </c:pt>
                <c:pt idx="9">
                  <c:v>3.5834348355663801</c:v>
                </c:pt>
                <c:pt idx="10">
                  <c:v>4.7</c:v>
                </c:pt>
                <c:pt idx="11">
                  <c:v>4.3</c:v>
                </c:pt>
                <c:pt idx="12">
                  <c:v>3.4</c:v>
                </c:pt>
                <c:pt idx="13">
                  <c:v>4</c:v>
                </c:pt>
                <c:pt idx="14">
                  <c:v>3.8</c:v>
                </c:pt>
                <c:pt idx="15">
                  <c:v>3.2212989890596901</c:v>
                </c:pt>
                <c:pt idx="16">
                  <c:v>4.7854889589905403</c:v>
                </c:pt>
                <c:pt idx="17">
                  <c:v>3.3353989155693302</c:v>
                </c:pt>
                <c:pt idx="18">
                  <c:v>5.3238967527060801</c:v>
                </c:pt>
                <c:pt idx="19">
                  <c:v>4.40301100173712</c:v>
                </c:pt>
                <c:pt idx="20">
                  <c:v>3.3538990825688102</c:v>
                </c:pt>
                <c:pt idx="21">
                  <c:v>3.7397481530224601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CD-4E8C-B720-E66D28E87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31254496"/>
        <c:axId val="1"/>
      </c:barChart>
      <c:lineChart>
        <c:grouping val="standard"/>
        <c:varyColors val="0"/>
        <c:ser>
          <c:idx val="0"/>
          <c:order val="1"/>
          <c:tx>
            <c:v>2019 HVA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Aruandesse2019!$A$4:$B$25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Aruandesse2019!$D$4:$D$25</c:f>
              <c:numCache>
                <c:formatCode>#\ ##0.0</c:formatCode>
                <c:ptCount val="22"/>
                <c:pt idx="0">
                  <c:v>3.48991063000331</c:v>
                </c:pt>
                <c:pt idx="1">
                  <c:v>3.48991063000331</c:v>
                </c:pt>
                <c:pt idx="2">
                  <c:v>3.48991063000331</c:v>
                </c:pt>
                <c:pt idx="3">
                  <c:v>3.48991063000331</c:v>
                </c:pt>
                <c:pt idx="4">
                  <c:v>3.48991063000331</c:v>
                </c:pt>
                <c:pt idx="5">
                  <c:v>3.48991063000331</c:v>
                </c:pt>
                <c:pt idx="6">
                  <c:v>3.48991063000331</c:v>
                </c:pt>
                <c:pt idx="7">
                  <c:v>3.48991063000331</c:v>
                </c:pt>
                <c:pt idx="8">
                  <c:v>3.48991063000331</c:v>
                </c:pt>
                <c:pt idx="9">
                  <c:v>3.48991063000331</c:v>
                </c:pt>
                <c:pt idx="10">
                  <c:v>3.48991063000331</c:v>
                </c:pt>
                <c:pt idx="11">
                  <c:v>3.48991063000331</c:v>
                </c:pt>
                <c:pt idx="12">
                  <c:v>3.48991063000331</c:v>
                </c:pt>
                <c:pt idx="13">
                  <c:v>3.48991063000331</c:v>
                </c:pt>
                <c:pt idx="14">
                  <c:v>3.48991063000331</c:v>
                </c:pt>
                <c:pt idx="15">
                  <c:v>3.48991063000331</c:v>
                </c:pt>
                <c:pt idx="16">
                  <c:v>3.48991063000331</c:v>
                </c:pt>
                <c:pt idx="17">
                  <c:v>3.48991063000331</c:v>
                </c:pt>
                <c:pt idx="18">
                  <c:v>3.48991063000331</c:v>
                </c:pt>
                <c:pt idx="19">
                  <c:v>3.48991063000331</c:v>
                </c:pt>
                <c:pt idx="20">
                  <c:v>3.48991063000331</c:v>
                </c:pt>
                <c:pt idx="21">
                  <c:v>3.48991063000331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CD-4E8C-B720-E66D28E87BAB}"/>
            </c:ext>
          </c:extLst>
        </c:ser>
        <c:ser>
          <c:idx val="1"/>
          <c:order val="2"/>
          <c:tx>
            <c:strRef>
              <c:f>'Aastate andmed'!$I$3</c:f>
              <c:strCache>
                <c:ptCount val="1"/>
                <c:pt idx="0">
                  <c:v>2018. a diagnooside arv statsionaarsel raviarvel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f>Aruandesse2019!$A$4:$B$25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andmed'!$I$4:$I$25</c:f>
              <c:numCache>
                <c:formatCode>#\ ##0.0</c:formatCode>
                <c:ptCount val="22"/>
                <c:pt idx="0">
                  <c:v>3.6801493274096</c:v>
                </c:pt>
                <c:pt idx="1">
                  <c:v>2.32209585702681</c:v>
                </c:pt>
                <c:pt idx="2">
                  <c:v>3.4882481657871001</c:v>
                </c:pt>
                <c:pt idx="3">
                  <c:v>3.3908959278183999</c:v>
                </c:pt>
                <c:pt idx="4">
                  <c:v>3.39861251065809</c:v>
                </c:pt>
                <c:pt idx="5">
                  <c:v>3.8248696659586798</c:v>
                </c:pt>
                <c:pt idx="6">
                  <c:v>3.4429059411980001</c:v>
                </c:pt>
                <c:pt idx="7">
                  <c:v>3.15334145655638</c:v>
                </c:pt>
                <c:pt idx="8">
                  <c:v>3.4385429353241701</c:v>
                </c:pt>
                <c:pt idx="9">
                  <c:v>3.5289443813847901</c:v>
                </c:pt>
                <c:pt idx="10">
                  <c:v>4.9000000000000004</c:v>
                </c:pt>
                <c:pt idx="11">
                  <c:v>4.3</c:v>
                </c:pt>
                <c:pt idx="12">
                  <c:v>3.2</c:v>
                </c:pt>
                <c:pt idx="13">
                  <c:v>3.9</c:v>
                </c:pt>
                <c:pt idx="14">
                  <c:v>3.6</c:v>
                </c:pt>
                <c:pt idx="15">
                  <c:v>3.1437220321137098</c:v>
                </c:pt>
                <c:pt idx="16">
                  <c:v>4.9163710086163199</c:v>
                </c:pt>
                <c:pt idx="17">
                  <c:v>3.1335297005400098</c:v>
                </c:pt>
                <c:pt idx="18">
                  <c:v>4.97947454844007</c:v>
                </c:pt>
                <c:pt idx="19">
                  <c:v>4.0886339937434801</c:v>
                </c:pt>
                <c:pt idx="20">
                  <c:v>3.1946959896507101</c:v>
                </c:pt>
                <c:pt idx="21">
                  <c:v>3.6441122549710898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CD-4E8C-B720-E66D28E87BAB}"/>
            </c:ext>
          </c:extLst>
        </c:ser>
        <c:ser>
          <c:idx val="2"/>
          <c:order val="3"/>
          <c:tx>
            <c:v>2018 HVA keskmine</c:v>
          </c:tx>
          <c:spPr>
            <a:ln w="2222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Aruandesse2019!$A$4:$B$25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andmed'!$K$4:$K$25</c:f>
              <c:numCache>
                <c:formatCode>#\ ##0.0</c:formatCode>
                <c:ptCount val="22"/>
                <c:pt idx="0">
                  <c:v>3.4566874262668401</c:v>
                </c:pt>
                <c:pt idx="1">
                  <c:v>3.4566874262668401</c:v>
                </c:pt>
                <c:pt idx="2">
                  <c:v>3.4566874262668401</c:v>
                </c:pt>
                <c:pt idx="3">
                  <c:v>3.4566874262668401</c:v>
                </c:pt>
                <c:pt idx="4">
                  <c:v>3.4566874262668401</c:v>
                </c:pt>
                <c:pt idx="5">
                  <c:v>3.4566874262668401</c:v>
                </c:pt>
                <c:pt idx="6">
                  <c:v>3.4566874262668401</c:v>
                </c:pt>
                <c:pt idx="7">
                  <c:v>3.4566874262668401</c:v>
                </c:pt>
                <c:pt idx="8">
                  <c:v>3.4566874262668401</c:v>
                </c:pt>
                <c:pt idx="9">
                  <c:v>3.4566874262668401</c:v>
                </c:pt>
                <c:pt idx="10">
                  <c:v>3.4566874262668401</c:v>
                </c:pt>
                <c:pt idx="11">
                  <c:v>3.4566874262668401</c:v>
                </c:pt>
                <c:pt idx="12">
                  <c:v>3.4566874262668401</c:v>
                </c:pt>
                <c:pt idx="13">
                  <c:v>3.4566874262668401</c:v>
                </c:pt>
                <c:pt idx="14">
                  <c:v>3.4566874262668401</c:v>
                </c:pt>
                <c:pt idx="15">
                  <c:v>3.4566874262668401</c:v>
                </c:pt>
                <c:pt idx="16">
                  <c:v>3.4566874262668401</c:v>
                </c:pt>
                <c:pt idx="17">
                  <c:v>3.4566874262668401</c:v>
                </c:pt>
                <c:pt idx="18">
                  <c:v>3.4566874262668401</c:v>
                </c:pt>
                <c:pt idx="19">
                  <c:v>3.4566874262668401</c:v>
                </c:pt>
                <c:pt idx="20">
                  <c:v>3.4566874262668401</c:v>
                </c:pt>
                <c:pt idx="21">
                  <c:v>3.4566874262668401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CD-4E8C-B720-E66D28E87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254496"/>
        <c:axId val="1"/>
      </c:lineChart>
      <c:catAx>
        <c:axId val="8312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.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831254496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3.3445855135882094E-2"/>
          <c:y val="0.90813727662709332"/>
          <c:w val="0.93871366748042406"/>
          <c:h val="7.2975316871820003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7</xdr:col>
      <xdr:colOff>586740</xdr:colOff>
      <xdr:row>24</xdr:row>
      <xdr:rowOff>68580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4C3AC6-DC3E-4334-A31A-BBDEC1E9389D}"/>
            </a:ext>
          </a:extLst>
        </xdr:cNvPr>
        <xdr:cNvSpPr txBox="1"/>
      </xdr:nvSpPr>
      <xdr:spPr>
        <a:xfrm>
          <a:off x="9526" y="0"/>
          <a:ext cx="4844414" cy="445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200"/>
            </a:lnSpc>
          </a:pPr>
          <a:r>
            <a:rPr lang="et-EE" sz="11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11. </a:t>
          </a:r>
          <a:r>
            <a:rPr lang="et-EE" sz="1100" b="1" i="0" baseline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 DIAGNOOSIDE ARV RAVIJUHU KOHTA</a:t>
          </a:r>
        </a:p>
        <a:p>
          <a:endParaRPr lang="et-EE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t-E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Nimetus</a:t>
          </a:r>
          <a:endParaRPr lang="et-EE">
            <a:effectLst/>
          </a:endParaRPr>
        </a:p>
        <a:p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Keskmine diagnooside arv ühel statsionaarsel raviarvel.</a:t>
          </a:r>
          <a:endParaRPr lang="et-EE">
            <a:effectLst/>
          </a:endParaRPr>
        </a:p>
        <a:p>
          <a:r>
            <a:rPr lang="et-E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Andmed</a:t>
          </a:r>
          <a:endParaRPr lang="et-EE">
            <a:effectLst/>
          </a:endParaRPr>
        </a:p>
        <a:p>
          <a:r>
            <a:rPr lang="et-E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Arve periood: </a:t>
          </a:r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arve esitatud Eesti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Haigekassa 2019. aasta kuluperioodi.</a:t>
          </a:r>
          <a:endParaRPr lang="et-EE">
            <a:effectLst/>
          </a:endParaRPr>
        </a:p>
        <a:p>
          <a:r>
            <a:rPr lang="et-E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Teenuse tüüp: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statsionaarne</a:t>
          </a:r>
          <a:endParaRPr lang="et-EE">
            <a:effectLst/>
          </a:endParaRPr>
        </a:p>
        <a:p>
          <a:pPr eaLnBrk="1" fontAlgn="auto" latinLnBrk="0" hangingPunct="1"/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Tulemuste arvutamisel ei kaasatud 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valmisolekutasu ja 0-arvetena esitatud ravijuhte.</a:t>
          </a:r>
          <a:endParaRPr lang="et-EE">
            <a:effectLst/>
          </a:endParaRPr>
        </a:p>
        <a:p>
          <a:pPr eaLnBrk="1" fontAlgn="auto" latinLnBrk="0" hangingPunct="1"/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Arvesse ei võetud haige lapsega statsionaarsel ravil viibiva hooldaja raviarveid, millel põhidiagnoos Z76.3 ja taastusravi.</a:t>
          </a:r>
          <a:endParaRPr lang="et-EE">
            <a:effectLst/>
          </a:endParaRPr>
        </a:p>
        <a:p>
          <a:pPr eaLnBrk="1" fontAlgn="auto" latinLnBrk="0" hangingPunct="1"/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Rahvusvaheliselt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kasutatakse kaasuvate haiguste kodeerimise hindamiseks indikaatorit, mis näitab keskmist diagnooside arvu raviarve kohta. Arvesse võetakse kõik statsionaarsetele raviarvetele märgitud diagnoosid (põhi- ja kaasuv(ad)), mis jagatakse raviarvete arvuga. Tulemuseks on keskmine diagnooside arv ühe ravijuhu kohta.</a:t>
          </a:r>
          <a:endParaRPr lang="et-EE">
            <a:effectLst/>
          </a:endParaRPr>
        </a:p>
        <a:p>
          <a:pPr eaLnBrk="1" fontAlgn="auto" latinLnBrk="0" hangingPunct="1"/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Tulemused erinevad raviasutuseti ja sõltuvad suurel määral erialast ning sellest, milliseid patsiente ravitakse, kas on tegemist ägeda haiguse raviga või toimub rohkem pikaajaliste krooniliste haigete statsionaarne ravi jne.</a:t>
          </a:r>
          <a:endParaRPr lang="et-EE">
            <a:effectLst/>
          </a:endParaRPr>
        </a:p>
        <a:p>
          <a:pPr eaLnBrk="1" fontAlgn="auto" latinLnBrk="0" hangingPunct="1"/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Andmete võrdlemisel sama eriala või patoloogia piires tulevad välja erinevused kodeerimises, mis võivad muuhulgas viidata ka näieks ala- või ülekodeerimisele.</a:t>
          </a:r>
          <a:endParaRPr lang="et-EE">
            <a:effectLst/>
          </a:endParaRPr>
        </a:p>
        <a:p>
          <a:r>
            <a:rPr lang="et-E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Faili kirjeldus</a:t>
          </a:r>
          <a:endParaRPr lang="et-EE">
            <a:effectLst/>
          </a:endParaRPr>
        </a:p>
        <a:p>
          <a:pPr eaLnBrk="1" fontAlgn="auto" latinLnBrk="0" hangingPunct="1"/>
          <a:r>
            <a:rPr lang="et-EE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"Aruandesse " </a:t>
          </a:r>
          <a:r>
            <a:rPr lang="et-EE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aruandes oleva indikaatori joonis koos andmetega.</a:t>
          </a:r>
          <a:endParaRPr lang="et-EE">
            <a:effectLst/>
          </a:endParaRPr>
        </a:p>
        <a:p>
          <a:r>
            <a:rPr lang="et-EE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Lehel  </a:t>
          </a:r>
          <a:r>
            <a:rPr lang="et-E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"Andmed"  </a:t>
          </a:r>
          <a:r>
            <a:rPr lang="et-EE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toodud  algandmed raviasutuste lõikes</a:t>
          </a:r>
          <a:endParaRPr lang="et-EE">
            <a:effectLst/>
          </a:endParaRPr>
        </a:p>
        <a:p>
          <a:r>
            <a:rPr lang="et-EE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"Andmed detailsem" </a:t>
          </a:r>
          <a:r>
            <a:rPr lang="et-EE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toodud indikaator raviasutuste ja erialade lõikes</a:t>
          </a:r>
          <a:endParaRPr lang="et-EE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335280</xdr:colOff>
      <xdr:row>2</xdr:row>
      <xdr:rowOff>15240</xdr:rowOff>
    </xdr:from>
    <xdr:to>
      <xdr:col>14</xdr:col>
      <xdr:colOff>312420</xdr:colOff>
      <xdr:row>28</xdr:row>
      <xdr:rowOff>144780</xdr:rowOff>
    </xdr:to>
    <xdr:graphicFrame macro="">
      <xdr:nvGraphicFramePr>
        <xdr:cNvPr id="171749" name="Chart 1">
          <a:extLst>
            <a:ext uri="{FF2B5EF4-FFF2-40B4-BE49-F238E27FC236}">
              <a16:creationId xmlns:a16="http://schemas.microsoft.com/office/drawing/2014/main" id="{CDAF6326-27EA-42D9-95B7-A8D325351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3</xdr:row>
      <xdr:rowOff>9525</xdr:rowOff>
    </xdr:from>
    <xdr:to>
      <xdr:col>15</xdr:col>
      <xdr:colOff>47625</xdr:colOff>
      <xdr:row>3</xdr:row>
      <xdr:rowOff>50346</xdr:rowOff>
    </xdr:to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99DCA2EF-7746-43BE-8E37-6C4B0406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3</xdr:row>
      <xdr:rowOff>85725</xdr:rowOff>
    </xdr:from>
    <xdr:to>
      <xdr:col>15</xdr:col>
      <xdr:colOff>47625</xdr:colOff>
      <xdr:row>3</xdr:row>
      <xdr:rowOff>126546</xdr:rowOff>
    </xdr:to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AE29AE77-1376-4750-BFFA-01C87D4B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3</xdr:row>
      <xdr:rowOff>9525</xdr:rowOff>
    </xdr:from>
    <xdr:to>
      <xdr:col>15</xdr:col>
      <xdr:colOff>47625</xdr:colOff>
      <xdr:row>3</xdr:row>
      <xdr:rowOff>50346</xdr:rowOff>
    </xdr:to>
    <xdr:pic>
      <xdr:nvPicPr>
        <xdr:cNvPr id="5" name="BEx1I152WN2D3A85O2XN0DGXCWHN" descr="KHBZFMANRA4UMJR1AB4M5NJNT" hidden="1">
          <a:extLst>
            <a:ext uri="{FF2B5EF4-FFF2-40B4-BE49-F238E27FC236}">
              <a16:creationId xmlns:a16="http://schemas.microsoft.com/office/drawing/2014/main" id="{035F7BC5-D5E4-43EB-96B9-B423739B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3</xdr:row>
      <xdr:rowOff>85725</xdr:rowOff>
    </xdr:from>
    <xdr:to>
      <xdr:col>15</xdr:col>
      <xdr:colOff>47625</xdr:colOff>
      <xdr:row>3</xdr:row>
      <xdr:rowOff>126546</xdr:rowOff>
    </xdr:to>
    <xdr:pic>
      <xdr:nvPicPr>
        <xdr:cNvPr id="6" name="BExW9676P0SKCVKK25QCGHPA3PAD" descr="9A4PWZ20RMSRF0PNECCDM75CA" hidden="1">
          <a:extLst>
            <a:ext uri="{FF2B5EF4-FFF2-40B4-BE49-F238E27FC236}">
              <a16:creationId xmlns:a16="http://schemas.microsoft.com/office/drawing/2014/main" id="{E7809DDE-E604-47B4-AB01-E88549F5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87630</xdr:rowOff>
    </xdr:from>
    <xdr:to>
      <xdr:col>15</xdr:col>
      <xdr:colOff>123825</xdr:colOff>
      <xdr:row>5</xdr:row>
      <xdr:rowOff>9906</xdr:rowOff>
    </xdr:to>
    <xdr:pic>
      <xdr:nvPicPr>
        <xdr:cNvPr id="7" name="BExW253QPOZK9KW8BJC3LBXGCG2N" descr="Y5HX37BEUWSN1NEFJKZJXI3SX" hidden="1">
          <a:extLst>
            <a:ext uri="{FF2B5EF4-FFF2-40B4-BE49-F238E27FC236}">
              <a16:creationId xmlns:a16="http://schemas.microsoft.com/office/drawing/2014/main" id="{DB9CCF34-BC47-47E2-9DCC-D49F5D85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05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3</xdr:row>
      <xdr:rowOff>9525</xdr:rowOff>
    </xdr:from>
    <xdr:to>
      <xdr:col>15</xdr:col>
      <xdr:colOff>47625</xdr:colOff>
      <xdr:row>3</xdr:row>
      <xdr:rowOff>50346</xdr:rowOff>
    </xdr:to>
    <xdr:pic>
      <xdr:nvPicPr>
        <xdr:cNvPr id="8" name="BExS5CPQ8P8JOQPK7ANNKHLSGOKU" hidden="1">
          <a:extLst>
            <a:ext uri="{FF2B5EF4-FFF2-40B4-BE49-F238E27FC236}">
              <a16:creationId xmlns:a16="http://schemas.microsoft.com/office/drawing/2014/main" id="{EC0A4B1F-0F0C-4539-990E-DAB4F104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3</xdr:row>
      <xdr:rowOff>85725</xdr:rowOff>
    </xdr:from>
    <xdr:to>
      <xdr:col>15</xdr:col>
      <xdr:colOff>47625</xdr:colOff>
      <xdr:row>3</xdr:row>
      <xdr:rowOff>126546</xdr:rowOff>
    </xdr:to>
    <xdr:pic>
      <xdr:nvPicPr>
        <xdr:cNvPr id="9" name="BExMM0AVUAIRNJLXB1FW8R0YB4ZZ" hidden="1">
          <a:extLst>
            <a:ext uri="{FF2B5EF4-FFF2-40B4-BE49-F238E27FC236}">
              <a16:creationId xmlns:a16="http://schemas.microsoft.com/office/drawing/2014/main" id="{48BD50A5-7BAB-4B1E-9D09-FACFAC81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3</xdr:row>
      <xdr:rowOff>9525</xdr:rowOff>
    </xdr:from>
    <xdr:to>
      <xdr:col>15</xdr:col>
      <xdr:colOff>47625</xdr:colOff>
      <xdr:row>3</xdr:row>
      <xdr:rowOff>50346</xdr:rowOff>
    </xdr:to>
    <xdr:pic>
      <xdr:nvPicPr>
        <xdr:cNvPr id="10" name="BExXZ7Y09CBS0XA7IPB3IRJ8RJM4" hidden="1">
          <a:extLst>
            <a:ext uri="{FF2B5EF4-FFF2-40B4-BE49-F238E27FC236}">
              <a16:creationId xmlns:a16="http://schemas.microsoft.com/office/drawing/2014/main" id="{C7D62940-9439-417A-A4C5-C3D34AF3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3</xdr:row>
      <xdr:rowOff>85725</xdr:rowOff>
    </xdr:from>
    <xdr:to>
      <xdr:col>15</xdr:col>
      <xdr:colOff>47625</xdr:colOff>
      <xdr:row>3</xdr:row>
      <xdr:rowOff>126546</xdr:rowOff>
    </xdr:to>
    <xdr:pic>
      <xdr:nvPicPr>
        <xdr:cNvPr id="11" name="BExQ7SXS9VUG7P6CACU2J7R2SGIZ" hidden="1">
          <a:extLst>
            <a:ext uri="{FF2B5EF4-FFF2-40B4-BE49-F238E27FC236}">
              <a16:creationId xmlns:a16="http://schemas.microsoft.com/office/drawing/2014/main" id="{9EA252EE-4B98-4C40-B118-66C4BBD9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5</xdr:row>
      <xdr:rowOff>28575</xdr:rowOff>
    </xdr:from>
    <xdr:to>
      <xdr:col>15</xdr:col>
      <xdr:colOff>123825</xdr:colOff>
      <xdr:row>5</xdr:row>
      <xdr:rowOff>152400</xdr:rowOff>
    </xdr:to>
    <xdr:pic>
      <xdr:nvPicPr>
        <xdr:cNvPr id="12" name="BEx973S463FCQVJ7QDFBUIU0WJ3F" descr="ZQTVYL8DCSADVT0QMRXFLU0TR" hidden="1">
          <a:extLst>
            <a:ext uri="{FF2B5EF4-FFF2-40B4-BE49-F238E27FC236}">
              <a16:creationId xmlns:a16="http://schemas.microsoft.com/office/drawing/2014/main" id="{A559F8B0-2C7F-4829-83F0-61EDBC08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11</xdr:row>
      <xdr:rowOff>28575</xdr:rowOff>
    </xdr:from>
    <xdr:to>
      <xdr:col>15</xdr:col>
      <xdr:colOff>123825</xdr:colOff>
      <xdr:row>11</xdr:row>
      <xdr:rowOff>152400</xdr:rowOff>
    </xdr:to>
    <xdr:pic>
      <xdr:nvPicPr>
        <xdr:cNvPr id="13" name="BExRZO0PLWWMCLGRH7EH6UXYWGAJ" descr="9D4GQ34QB727H10MA3SSAR2R9" hidden="1">
          <a:extLst>
            <a:ext uri="{FF2B5EF4-FFF2-40B4-BE49-F238E27FC236}">
              <a16:creationId xmlns:a16="http://schemas.microsoft.com/office/drawing/2014/main" id="{20EC7892-FEC4-4D99-8964-7B86DE8B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772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11</xdr:row>
      <xdr:rowOff>163830</xdr:rowOff>
    </xdr:from>
    <xdr:to>
      <xdr:col>15</xdr:col>
      <xdr:colOff>123825</xdr:colOff>
      <xdr:row>12</xdr:row>
      <xdr:rowOff>97155</xdr:rowOff>
    </xdr:to>
    <xdr:pic>
      <xdr:nvPicPr>
        <xdr:cNvPr id="14" name="BExBDP6HNAAJUM39SE5G2C8BKNRQ" descr="1TM64TL2QIMYV7WYSV2VLGXY4" hidden="1">
          <a:extLst>
            <a:ext uri="{FF2B5EF4-FFF2-40B4-BE49-F238E27FC236}">
              <a16:creationId xmlns:a16="http://schemas.microsoft.com/office/drawing/2014/main" id="{02E597AB-BB1D-4F98-9AA6-595DF07A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12</xdr:row>
      <xdr:rowOff>123825</xdr:rowOff>
    </xdr:from>
    <xdr:to>
      <xdr:col>15</xdr:col>
      <xdr:colOff>123825</xdr:colOff>
      <xdr:row>13</xdr:row>
      <xdr:rowOff>49887</xdr:rowOff>
    </xdr:to>
    <xdr:pic>
      <xdr:nvPicPr>
        <xdr:cNvPr id="15" name="BExQEGJP61DL2NZY6LMBHBZ0J5YT" descr="D6ZNRZJ7EX4GZT9RO8LE0C905" hidden="1">
          <a:extLst>
            <a:ext uri="{FF2B5EF4-FFF2-40B4-BE49-F238E27FC236}">
              <a16:creationId xmlns:a16="http://schemas.microsoft.com/office/drawing/2014/main" id="{5636E53F-D779-41DA-B0E7-D96E7844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13</xdr:row>
      <xdr:rowOff>76200</xdr:rowOff>
    </xdr:from>
    <xdr:to>
      <xdr:col>15</xdr:col>
      <xdr:colOff>123825</xdr:colOff>
      <xdr:row>14</xdr:row>
      <xdr:rowOff>9525</xdr:rowOff>
    </xdr:to>
    <xdr:pic>
      <xdr:nvPicPr>
        <xdr:cNvPr id="16" name="BExTY1BCS6HZIF6HI5491FGHDVAE" descr="MJ6976KI2UH1IE8M227DUYXMJ" hidden="1">
          <a:extLst>
            <a:ext uri="{FF2B5EF4-FFF2-40B4-BE49-F238E27FC236}">
              <a16:creationId xmlns:a16="http://schemas.microsoft.com/office/drawing/2014/main" id="{AC6EF956-AA26-42F8-8E64-CAE6A3D7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87630</xdr:rowOff>
    </xdr:from>
    <xdr:to>
      <xdr:col>15</xdr:col>
      <xdr:colOff>123825</xdr:colOff>
      <xdr:row>5</xdr:row>
      <xdr:rowOff>9906</xdr:rowOff>
    </xdr:to>
    <xdr:pic>
      <xdr:nvPicPr>
        <xdr:cNvPr id="17" name="BEx5FXJGJOT93D0J2IRJ3985IUMI" hidden="1">
          <a:extLst>
            <a:ext uri="{FF2B5EF4-FFF2-40B4-BE49-F238E27FC236}">
              <a16:creationId xmlns:a16="http://schemas.microsoft.com/office/drawing/2014/main" id="{C2739612-E190-4588-B36C-F16B8783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3</xdr:row>
      <xdr:rowOff>135255</xdr:rowOff>
    </xdr:from>
    <xdr:to>
      <xdr:col>15</xdr:col>
      <xdr:colOff>123825</xdr:colOff>
      <xdr:row>4</xdr:row>
      <xdr:rowOff>76327</xdr:rowOff>
    </xdr:to>
    <xdr:pic>
      <xdr:nvPicPr>
        <xdr:cNvPr id="18" name="BEx3RTMHAR35NUAAK49TV6NU7EPA" descr="QFXLG4ZCXTRQSJYFCKJ58G9N8" hidden="1">
          <a:extLst>
            <a:ext uri="{FF2B5EF4-FFF2-40B4-BE49-F238E27FC236}">
              <a16:creationId xmlns:a16="http://schemas.microsoft.com/office/drawing/2014/main" id="{39A836CF-B534-4B61-8B01-D7987326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5</xdr:row>
      <xdr:rowOff>163830</xdr:rowOff>
    </xdr:from>
    <xdr:to>
      <xdr:col>15</xdr:col>
      <xdr:colOff>123825</xdr:colOff>
      <xdr:row>6</xdr:row>
      <xdr:rowOff>97155</xdr:rowOff>
    </xdr:to>
    <xdr:pic>
      <xdr:nvPicPr>
        <xdr:cNvPr id="19" name="BExS8T38WLC2R738ZC7BDJQAKJAJ" descr="MRI962L5PB0E0YWXCIBN82VJH" hidden="1">
          <a:extLst>
            <a:ext uri="{FF2B5EF4-FFF2-40B4-BE49-F238E27FC236}">
              <a16:creationId xmlns:a16="http://schemas.microsoft.com/office/drawing/2014/main" id="{82C682DD-C656-485D-8B66-6353A044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772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87630</xdr:rowOff>
    </xdr:from>
    <xdr:to>
      <xdr:col>15</xdr:col>
      <xdr:colOff>123825</xdr:colOff>
      <xdr:row>5</xdr:row>
      <xdr:rowOff>9906</xdr:rowOff>
    </xdr:to>
    <xdr:pic>
      <xdr:nvPicPr>
        <xdr:cNvPr id="20" name="BEx5F64BJ6DCM4EJH81D5ZFNPZ0V" descr="7DJ9FILZD2YPS6X1JBP9E76TU" hidden="1">
          <a:extLst>
            <a:ext uri="{FF2B5EF4-FFF2-40B4-BE49-F238E27FC236}">
              <a16:creationId xmlns:a16="http://schemas.microsoft.com/office/drawing/2014/main" id="{CFB39323-6313-427B-A3E1-DE4E5619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87630</xdr:rowOff>
    </xdr:from>
    <xdr:to>
      <xdr:col>15</xdr:col>
      <xdr:colOff>123825</xdr:colOff>
      <xdr:row>5</xdr:row>
      <xdr:rowOff>9906</xdr:rowOff>
    </xdr:to>
    <xdr:pic>
      <xdr:nvPicPr>
        <xdr:cNvPr id="21" name="BExQEXXHA3EEXR44LT6RKCDWM6ZT" hidden="1">
          <a:extLst>
            <a:ext uri="{FF2B5EF4-FFF2-40B4-BE49-F238E27FC236}">
              <a16:creationId xmlns:a16="http://schemas.microsoft.com/office/drawing/2014/main" id="{E82D074A-5FC0-4F12-AEB2-EBCC409A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7</xdr:row>
      <xdr:rowOff>76200</xdr:rowOff>
    </xdr:from>
    <xdr:to>
      <xdr:col>15</xdr:col>
      <xdr:colOff>123825</xdr:colOff>
      <xdr:row>8</xdr:row>
      <xdr:rowOff>9525</xdr:rowOff>
    </xdr:to>
    <xdr:pic>
      <xdr:nvPicPr>
        <xdr:cNvPr id="22" name="BEx1X6AMHV6ZK3UJB2BXIJTJHYJU" descr="OALR4L95ELQLZ1Y1LETHM1CS9" hidden="1">
          <a:extLst>
            <a:ext uri="{FF2B5EF4-FFF2-40B4-BE49-F238E27FC236}">
              <a16:creationId xmlns:a16="http://schemas.microsoft.com/office/drawing/2014/main" id="{AD95BBDF-C7A8-4217-8AE0-01255010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3</xdr:row>
      <xdr:rowOff>135255</xdr:rowOff>
    </xdr:from>
    <xdr:to>
      <xdr:col>15</xdr:col>
      <xdr:colOff>123825</xdr:colOff>
      <xdr:row>4</xdr:row>
      <xdr:rowOff>76327</xdr:rowOff>
    </xdr:to>
    <xdr:pic>
      <xdr:nvPicPr>
        <xdr:cNvPr id="23" name="BExSDIVCE09QKG3CT52PHCS6ZJ09" descr="9F076L7EQCF2COMMGCQG6BQGU" hidden="1">
          <a:extLst>
            <a:ext uri="{FF2B5EF4-FFF2-40B4-BE49-F238E27FC236}">
              <a16:creationId xmlns:a16="http://schemas.microsoft.com/office/drawing/2014/main" id="{17A1D7E4-D1D1-4286-B1AF-CB16B2F0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11</xdr:row>
      <xdr:rowOff>28575</xdr:rowOff>
    </xdr:from>
    <xdr:to>
      <xdr:col>15</xdr:col>
      <xdr:colOff>123825</xdr:colOff>
      <xdr:row>11</xdr:row>
      <xdr:rowOff>152400</xdr:rowOff>
    </xdr:to>
    <xdr:pic>
      <xdr:nvPicPr>
        <xdr:cNvPr id="24" name="BEx1QZGQZBAWJ8591VXEIPUOVS7X" descr="MEW27CPIFG44B7E7HEQUUF5QF" hidden="1">
          <a:extLst>
            <a:ext uri="{FF2B5EF4-FFF2-40B4-BE49-F238E27FC236}">
              <a16:creationId xmlns:a16="http://schemas.microsoft.com/office/drawing/2014/main" id="{9361B7E9-F3A1-42CA-922F-A168444F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10</xdr:row>
      <xdr:rowOff>76200</xdr:rowOff>
    </xdr:from>
    <xdr:to>
      <xdr:col>15</xdr:col>
      <xdr:colOff>123825</xdr:colOff>
      <xdr:row>11</xdr:row>
      <xdr:rowOff>9525</xdr:rowOff>
    </xdr:to>
    <xdr:pic>
      <xdr:nvPicPr>
        <xdr:cNvPr id="25" name="BExMF7LICJLPXSHM63A6EQ79YQKG" descr="U084VZL15IMB1OFRRAY6GVKAE" hidden="1">
          <a:extLst>
            <a:ext uri="{FF2B5EF4-FFF2-40B4-BE49-F238E27FC236}">
              <a16:creationId xmlns:a16="http://schemas.microsoft.com/office/drawing/2014/main" id="{48692F62-94E3-4123-AA48-CBA80BA4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9</xdr:row>
      <xdr:rowOff>123825</xdr:rowOff>
    </xdr:from>
    <xdr:to>
      <xdr:col>15</xdr:col>
      <xdr:colOff>123825</xdr:colOff>
      <xdr:row>10</xdr:row>
      <xdr:rowOff>49887</xdr:rowOff>
    </xdr:to>
    <xdr:pic>
      <xdr:nvPicPr>
        <xdr:cNvPr id="26" name="BExS343F8GCKP6HTF9Y97L133DX8" descr="ZRF0KB1IYQSNV63CTXT25G67G" hidden="1">
          <a:extLst>
            <a:ext uri="{FF2B5EF4-FFF2-40B4-BE49-F238E27FC236}">
              <a16:creationId xmlns:a16="http://schemas.microsoft.com/office/drawing/2014/main" id="{541163EF-D1AA-4CD4-B073-6C2093E8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8</xdr:row>
      <xdr:rowOff>163830</xdr:rowOff>
    </xdr:from>
    <xdr:to>
      <xdr:col>15</xdr:col>
      <xdr:colOff>123825</xdr:colOff>
      <xdr:row>9</xdr:row>
      <xdr:rowOff>97155</xdr:rowOff>
    </xdr:to>
    <xdr:pic>
      <xdr:nvPicPr>
        <xdr:cNvPr id="27" name="BExZMRC09W87CY4B73NPZMNH21AH" descr="78CUMI0OVLYJRSDRQ3V2YX812" hidden="1">
          <a:extLst>
            <a:ext uri="{FF2B5EF4-FFF2-40B4-BE49-F238E27FC236}">
              <a16:creationId xmlns:a16="http://schemas.microsoft.com/office/drawing/2014/main" id="{3C2F84DD-BA9E-4E5E-BA95-251D3BF1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8</xdr:row>
      <xdr:rowOff>38100</xdr:rowOff>
    </xdr:from>
    <xdr:to>
      <xdr:col>15</xdr:col>
      <xdr:colOff>123825</xdr:colOff>
      <xdr:row>8</xdr:row>
      <xdr:rowOff>161925</xdr:rowOff>
    </xdr:to>
    <xdr:pic>
      <xdr:nvPicPr>
        <xdr:cNvPr id="28" name="BExZXVFJ4DY4I24AARDT4AMP6EN1" descr="TXSMH2MTH86CYKA26740RQPUC" hidden="1">
          <a:extLst>
            <a:ext uri="{FF2B5EF4-FFF2-40B4-BE49-F238E27FC236}">
              <a16:creationId xmlns:a16="http://schemas.microsoft.com/office/drawing/2014/main" id="{1890BE8E-9B08-45EE-A028-DF04F55A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7</xdr:row>
      <xdr:rowOff>76200</xdr:rowOff>
    </xdr:from>
    <xdr:to>
      <xdr:col>15</xdr:col>
      <xdr:colOff>123825</xdr:colOff>
      <xdr:row>8</xdr:row>
      <xdr:rowOff>9525</xdr:rowOff>
    </xdr:to>
    <xdr:pic>
      <xdr:nvPicPr>
        <xdr:cNvPr id="29" name="BExOCUIOFQWUGTBU5ESTW3EYEP5C" descr="9BNF49V0R6VVYPHEVMJ3ABDQZ" hidden="1">
          <a:extLst>
            <a:ext uri="{FF2B5EF4-FFF2-40B4-BE49-F238E27FC236}">
              <a16:creationId xmlns:a16="http://schemas.microsoft.com/office/drawing/2014/main" id="{0D43079A-B0E5-4435-821B-1956CD0E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6</xdr:row>
      <xdr:rowOff>123825</xdr:rowOff>
    </xdr:from>
    <xdr:to>
      <xdr:col>15</xdr:col>
      <xdr:colOff>123825</xdr:colOff>
      <xdr:row>7</xdr:row>
      <xdr:rowOff>49887</xdr:rowOff>
    </xdr:to>
    <xdr:pic>
      <xdr:nvPicPr>
        <xdr:cNvPr id="30" name="BExU65O9OE4B4MQ2A3OYH13M8BZJ" descr="3INNIMMPDBB0JF37L81M6ID21" hidden="1">
          <a:extLst>
            <a:ext uri="{FF2B5EF4-FFF2-40B4-BE49-F238E27FC236}">
              <a16:creationId xmlns:a16="http://schemas.microsoft.com/office/drawing/2014/main" id="{7BD28532-1EC8-4313-A31C-3F2540BF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5</xdr:row>
      <xdr:rowOff>163830</xdr:rowOff>
    </xdr:from>
    <xdr:to>
      <xdr:col>15</xdr:col>
      <xdr:colOff>123825</xdr:colOff>
      <xdr:row>6</xdr:row>
      <xdr:rowOff>97155</xdr:rowOff>
    </xdr:to>
    <xdr:pic>
      <xdr:nvPicPr>
        <xdr:cNvPr id="31" name="BExOPRCR0UW7TKXSV5WDTL348FGL" descr="S9JM17GP1802LHN4GT14BJYIC" hidden="1">
          <a:extLst>
            <a:ext uri="{FF2B5EF4-FFF2-40B4-BE49-F238E27FC236}">
              <a16:creationId xmlns:a16="http://schemas.microsoft.com/office/drawing/2014/main" id="{0DEDDD7F-1C2A-4F04-91A2-836C4C65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5</xdr:row>
      <xdr:rowOff>28575</xdr:rowOff>
    </xdr:from>
    <xdr:to>
      <xdr:col>15</xdr:col>
      <xdr:colOff>123825</xdr:colOff>
      <xdr:row>5</xdr:row>
      <xdr:rowOff>152400</xdr:rowOff>
    </xdr:to>
    <xdr:pic>
      <xdr:nvPicPr>
        <xdr:cNvPr id="32" name="BEx5OESAY2W8SEGI3TSB65EHJ04B" descr="9CN2Y88X8WYV1HWZG1QILY9BK" hidden="1">
          <a:extLst>
            <a:ext uri="{FF2B5EF4-FFF2-40B4-BE49-F238E27FC236}">
              <a16:creationId xmlns:a16="http://schemas.microsoft.com/office/drawing/2014/main" id="{42F3947E-1D4D-4B1B-9C75-E59FE5BD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87630</xdr:rowOff>
    </xdr:from>
    <xdr:to>
      <xdr:col>15</xdr:col>
      <xdr:colOff>123825</xdr:colOff>
      <xdr:row>5</xdr:row>
      <xdr:rowOff>9906</xdr:rowOff>
    </xdr:to>
    <xdr:pic>
      <xdr:nvPicPr>
        <xdr:cNvPr id="33" name="BExGMWEQ2BYRY9BAO5T1X850MJN1" descr="AZ9ST0XDIOP50HSUFO5V31BR0" hidden="1">
          <a:extLst>
            <a:ext uri="{FF2B5EF4-FFF2-40B4-BE49-F238E27FC236}">
              <a16:creationId xmlns:a16="http://schemas.microsoft.com/office/drawing/2014/main" id="{A048E3CC-99E9-4B62-B917-84D939FD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18</xdr:col>
      <xdr:colOff>509270</xdr:colOff>
      <xdr:row>21</xdr:row>
      <xdr:rowOff>103512</xdr:rowOff>
    </xdr:to>
    <xdr:pic>
      <xdr:nvPicPr>
        <xdr:cNvPr id="34" name="BExXRND8208TWULE9S50U89VKPB7" descr="ETUGZV0SKTQDQB8JOYY0DCX79" hidden="1">
          <a:extLst>
            <a:ext uri="{FF2B5EF4-FFF2-40B4-BE49-F238E27FC236}">
              <a16:creationId xmlns:a16="http://schemas.microsoft.com/office/drawing/2014/main" id="{84E611D7-CA81-4421-9D52-9BF2062EF3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0" y="1552575"/>
          <a:ext cx="3244850" cy="3559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495300</xdr:colOff>
      <xdr:row>3</xdr:row>
      <xdr:rowOff>9525</xdr:rowOff>
    </xdr:from>
    <xdr:to>
      <xdr:col>15</xdr:col>
      <xdr:colOff>542925</xdr:colOff>
      <xdr:row>3</xdr:row>
      <xdr:rowOff>50346</xdr:rowOff>
    </xdr:to>
    <xdr:pic>
      <xdr:nvPicPr>
        <xdr:cNvPr id="35" name="BExMO7VFCN4EL59982UR4AJ25JNJ" descr="XX6TINEJADZGKR0CTM7ZRT0RA" hidden="1">
          <a:extLst>
            <a:ext uri="{FF2B5EF4-FFF2-40B4-BE49-F238E27FC236}">
              <a16:creationId xmlns:a16="http://schemas.microsoft.com/office/drawing/2014/main" id="{664479E0-B208-4C8F-8D24-286EB9E0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495300</xdr:colOff>
      <xdr:row>3</xdr:row>
      <xdr:rowOff>85725</xdr:rowOff>
    </xdr:from>
    <xdr:to>
      <xdr:col>15</xdr:col>
      <xdr:colOff>542925</xdr:colOff>
      <xdr:row>3</xdr:row>
      <xdr:rowOff>126546</xdr:rowOff>
    </xdr:to>
    <xdr:pic>
      <xdr:nvPicPr>
        <xdr:cNvPr id="36" name="BExU3EX5JJCXCII4YKUJBFBGIJR2" descr="OF5ZI9PI5WH36VPANJ2DYLNMI" hidden="1">
          <a:extLst>
            <a:ext uri="{FF2B5EF4-FFF2-40B4-BE49-F238E27FC236}">
              <a16:creationId xmlns:a16="http://schemas.microsoft.com/office/drawing/2014/main" id="{A00E063F-6C0B-4F06-AFAD-A6098C3F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495300</xdr:colOff>
      <xdr:row>3</xdr:row>
      <xdr:rowOff>9525</xdr:rowOff>
    </xdr:from>
    <xdr:to>
      <xdr:col>15</xdr:col>
      <xdr:colOff>542925</xdr:colOff>
      <xdr:row>3</xdr:row>
      <xdr:rowOff>50346</xdr:rowOff>
    </xdr:to>
    <xdr:pic>
      <xdr:nvPicPr>
        <xdr:cNvPr id="37" name="BEx1I152WN2D3A85O2XN0DGXCWHN" descr="KHBZFMANRA4UMJR1AB4M5NJNT" hidden="1">
          <a:extLst>
            <a:ext uri="{FF2B5EF4-FFF2-40B4-BE49-F238E27FC236}">
              <a16:creationId xmlns:a16="http://schemas.microsoft.com/office/drawing/2014/main" id="{DC749A18-D303-43F0-AFFF-0C4B8F0D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495300</xdr:colOff>
      <xdr:row>3</xdr:row>
      <xdr:rowOff>85725</xdr:rowOff>
    </xdr:from>
    <xdr:to>
      <xdr:col>15</xdr:col>
      <xdr:colOff>542925</xdr:colOff>
      <xdr:row>3</xdr:row>
      <xdr:rowOff>126546</xdr:rowOff>
    </xdr:to>
    <xdr:pic>
      <xdr:nvPicPr>
        <xdr:cNvPr id="38" name="BExW9676P0SKCVKK25QCGHPA3PAD" descr="9A4PWZ20RMSRF0PNECCDM75CA" hidden="1">
          <a:extLst>
            <a:ext uri="{FF2B5EF4-FFF2-40B4-BE49-F238E27FC236}">
              <a16:creationId xmlns:a16="http://schemas.microsoft.com/office/drawing/2014/main" id="{A41D11FD-0892-4305-91D4-AF099003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504825</xdr:colOff>
      <xdr:row>4</xdr:row>
      <xdr:rowOff>87630</xdr:rowOff>
    </xdr:from>
    <xdr:to>
      <xdr:col>16</xdr:col>
      <xdr:colOff>19050</xdr:colOff>
      <xdr:row>5</xdr:row>
      <xdr:rowOff>9906</xdr:rowOff>
    </xdr:to>
    <xdr:pic>
      <xdr:nvPicPr>
        <xdr:cNvPr id="39" name="BExW253QPOZK9KW8BJC3LBXGCG2N" descr="Y5HX37BEUWSN1NEFJKZJXI3SX" hidden="1">
          <a:extLst>
            <a:ext uri="{FF2B5EF4-FFF2-40B4-BE49-F238E27FC236}">
              <a16:creationId xmlns:a16="http://schemas.microsoft.com/office/drawing/2014/main" id="{7045CF5E-B6F9-40A7-A9AA-E52FACDB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05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495300</xdr:colOff>
      <xdr:row>3</xdr:row>
      <xdr:rowOff>9525</xdr:rowOff>
    </xdr:from>
    <xdr:to>
      <xdr:col>15</xdr:col>
      <xdr:colOff>542925</xdr:colOff>
      <xdr:row>3</xdr:row>
      <xdr:rowOff>50346</xdr:rowOff>
    </xdr:to>
    <xdr:pic>
      <xdr:nvPicPr>
        <xdr:cNvPr id="40" name="BExS5CPQ8P8JOQPK7ANNKHLSGOKU" hidden="1">
          <a:extLst>
            <a:ext uri="{FF2B5EF4-FFF2-40B4-BE49-F238E27FC236}">
              <a16:creationId xmlns:a16="http://schemas.microsoft.com/office/drawing/2014/main" id="{EFABB863-FB9D-415B-802C-8B57052E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495300</xdr:colOff>
      <xdr:row>3</xdr:row>
      <xdr:rowOff>85725</xdr:rowOff>
    </xdr:from>
    <xdr:to>
      <xdr:col>15</xdr:col>
      <xdr:colOff>542925</xdr:colOff>
      <xdr:row>3</xdr:row>
      <xdr:rowOff>126546</xdr:rowOff>
    </xdr:to>
    <xdr:pic>
      <xdr:nvPicPr>
        <xdr:cNvPr id="41" name="BExMM0AVUAIRNJLXB1FW8R0YB4ZZ" hidden="1">
          <a:extLst>
            <a:ext uri="{FF2B5EF4-FFF2-40B4-BE49-F238E27FC236}">
              <a16:creationId xmlns:a16="http://schemas.microsoft.com/office/drawing/2014/main" id="{14111357-BA3E-44BF-B9EB-AD66A544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495300</xdr:colOff>
      <xdr:row>3</xdr:row>
      <xdr:rowOff>9525</xdr:rowOff>
    </xdr:from>
    <xdr:to>
      <xdr:col>15</xdr:col>
      <xdr:colOff>542925</xdr:colOff>
      <xdr:row>3</xdr:row>
      <xdr:rowOff>50346</xdr:rowOff>
    </xdr:to>
    <xdr:pic>
      <xdr:nvPicPr>
        <xdr:cNvPr id="42" name="BExXZ7Y09CBS0XA7IPB3IRJ8RJM4" hidden="1">
          <a:extLst>
            <a:ext uri="{FF2B5EF4-FFF2-40B4-BE49-F238E27FC236}">
              <a16:creationId xmlns:a16="http://schemas.microsoft.com/office/drawing/2014/main" id="{A955F142-4439-474B-B5AF-37B42B06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495300</xdr:colOff>
      <xdr:row>3</xdr:row>
      <xdr:rowOff>85725</xdr:rowOff>
    </xdr:from>
    <xdr:to>
      <xdr:col>15</xdr:col>
      <xdr:colOff>542925</xdr:colOff>
      <xdr:row>3</xdr:row>
      <xdr:rowOff>126546</xdr:rowOff>
    </xdr:to>
    <xdr:pic>
      <xdr:nvPicPr>
        <xdr:cNvPr id="43" name="BExQ7SXS9VUG7P6CACU2J7R2SGIZ" hidden="1">
          <a:extLst>
            <a:ext uri="{FF2B5EF4-FFF2-40B4-BE49-F238E27FC236}">
              <a16:creationId xmlns:a16="http://schemas.microsoft.com/office/drawing/2014/main" id="{AC27188C-AD8A-4668-B741-DDA99195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523875</xdr:colOff>
      <xdr:row>5</xdr:row>
      <xdr:rowOff>28575</xdr:rowOff>
    </xdr:from>
    <xdr:to>
      <xdr:col>16</xdr:col>
      <xdr:colOff>38100</xdr:colOff>
      <xdr:row>5</xdr:row>
      <xdr:rowOff>144661</xdr:rowOff>
    </xdr:to>
    <xdr:pic>
      <xdr:nvPicPr>
        <xdr:cNvPr id="44" name="BEx973S463FCQVJ7QDFBUIU0WJ3F" descr="ZQTVYL8DCSADVT0QMRXFLU0TR" hidden="1">
          <a:extLst>
            <a:ext uri="{FF2B5EF4-FFF2-40B4-BE49-F238E27FC236}">
              <a16:creationId xmlns:a16="http://schemas.microsoft.com/office/drawing/2014/main" id="{CEB5FB96-6086-4C70-A251-AC9956F0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561975</xdr:colOff>
      <xdr:row>11</xdr:row>
      <xdr:rowOff>28575</xdr:rowOff>
    </xdr:from>
    <xdr:to>
      <xdr:col>16</xdr:col>
      <xdr:colOff>76200</xdr:colOff>
      <xdr:row>11</xdr:row>
      <xdr:rowOff>144661</xdr:rowOff>
    </xdr:to>
    <xdr:pic>
      <xdr:nvPicPr>
        <xdr:cNvPr id="45" name="BExRZO0PLWWMCLGRH7EH6UXYWGAJ" descr="9D4GQ34QB727H10MA3SSAR2R9" hidden="1">
          <a:extLst>
            <a:ext uri="{FF2B5EF4-FFF2-40B4-BE49-F238E27FC236}">
              <a16:creationId xmlns:a16="http://schemas.microsoft.com/office/drawing/2014/main" id="{107EB3B4-8D1C-4586-A3B7-4FAE44B2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772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11</xdr:row>
      <xdr:rowOff>163830</xdr:rowOff>
    </xdr:from>
    <xdr:to>
      <xdr:col>16</xdr:col>
      <xdr:colOff>38100</xdr:colOff>
      <xdr:row>12</xdr:row>
      <xdr:rowOff>97155</xdr:rowOff>
    </xdr:to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38D0F679-0AE9-4304-9344-1A9A5739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12</xdr:row>
      <xdr:rowOff>123825</xdr:rowOff>
    </xdr:from>
    <xdr:to>
      <xdr:col>16</xdr:col>
      <xdr:colOff>38100</xdr:colOff>
      <xdr:row>13</xdr:row>
      <xdr:rowOff>49887</xdr:rowOff>
    </xdr:to>
    <xdr:pic>
      <xdr:nvPicPr>
        <xdr:cNvPr id="47" name="BExQEGJP61DL2NZY6LMBHBZ0J5YT" descr="D6ZNRZJ7EX4GZT9RO8LE0C905" hidden="1">
          <a:extLst>
            <a:ext uri="{FF2B5EF4-FFF2-40B4-BE49-F238E27FC236}">
              <a16:creationId xmlns:a16="http://schemas.microsoft.com/office/drawing/2014/main" id="{568E7AB4-729A-43DE-AC7F-2C30E2D3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13</xdr:row>
      <xdr:rowOff>76200</xdr:rowOff>
    </xdr:from>
    <xdr:to>
      <xdr:col>16</xdr:col>
      <xdr:colOff>38100</xdr:colOff>
      <xdr:row>14</xdr:row>
      <xdr:rowOff>9525</xdr:rowOff>
    </xdr:to>
    <xdr:pic>
      <xdr:nvPicPr>
        <xdr:cNvPr id="48" name="BExTY1BCS6HZIF6HI5491FGHDVAE" descr="MJ6976KI2UH1IE8M227DUYXMJ" hidden="1">
          <a:extLst>
            <a:ext uri="{FF2B5EF4-FFF2-40B4-BE49-F238E27FC236}">
              <a16:creationId xmlns:a16="http://schemas.microsoft.com/office/drawing/2014/main" id="{45833EBF-87BD-4BF9-87BE-E6102830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4</xdr:row>
      <xdr:rowOff>87630</xdr:rowOff>
    </xdr:from>
    <xdr:to>
      <xdr:col>16</xdr:col>
      <xdr:colOff>38100</xdr:colOff>
      <xdr:row>5</xdr:row>
      <xdr:rowOff>9906</xdr:rowOff>
    </xdr:to>
    <xdr:pic>
      <xdr:nvPicPr>
        <xdr:cNvPr id="49" name="BEx5FXJGJOT93D0J2IRJ3985IUMI" hidden="1">
          <a:extLst>
            <a:ext uri="{FF2B5EF4-FFF2-40B4-BE49-F238E27FC236}">
              <a16:creationId xmlns:a16="http://schemas.microsoft.com/office/drawing/2014/main" id="{6C07C7D8-2516-411E-83A8-3ACE0C5E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485775</xdr:colOff>
      <xdr:row>3</xdr:row>
      <xdr:rowOff>135255</xdr:rowOff>
    </xdr:from>
    <xdr:to>
      <xdr:col>16</xdr:col>
      <xdr:colOff>0</xdr:colOff>
      <xdr:row>4</xdr:row>
      <xdr:rowOff>76327</xdr:rowOff>
    </xdr:to>
    <xdr:pic>
      <xdr:nvPicPr>
        <xdr:cNvPr id="50" name="BEx3RTMHAR35NUAAK49TV6NU7EPA" descr="QFXLG4ZCXTRQSJYFCKJ58G9N8" hidden="1">
          <a:extLst>
            <a:ext uri="{FF2B5EF4-FFF2-40B4-BE49-F238E27FC236}">
              <a16:creationId xmlns:a16="http://schemas.microsoft.com/office/drawing/2014/main" id="{E3BDFBD6-79C3-4AD2-BA0C-765E6905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561975</xdr:colOff>
      <xdr:row>5</xdr:row>
      <xdr:rowOff>163830</xdr:rowOff>
    </xdr:from>
    <xdr:to>
      <xdr:col>16</xdr:col>
      <xdr:colOff>76200</xdr:colOff>
      <xdr:row>6</xdr:row>
      <xdr:rowOff>97155</xdr:rowOff>
    </xdr:to>
    <xdr:pic>
      <xdr:nvPicPr>
        <xdr:cNvPr id="51" name="BExS8T38WLC2R738ZC7BDJQAKJAJ" descr="MRI962L5PB0E0YWXCIBN82VJH" hidden="1">
          <a:extLst>
            <a:ext uri="{FF2B5EF4-FFF2-40B4-BE49-F238E27FC236}">
              <a16:creationId xmlns:a16="http://schemas.microsoft.com/office/drawing/2014/main" id="{D9E3EF5A-5CEE-4A5F-B99D-FE451B2B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772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4</xdr:row>
      <xdr:rowOff>87630</xdr:rowOff>
    </xdr:from>
    <xdr:to>
      <xdr:col>16</xdr:col>
      <xdr:colOff>38100</xdr:colOff>
      <xdr:row>5</xdr:row>
      <xdr:rowOff>9906</xdr:rowOff>
    </xdr:to>
    <xdr:pic>
      <xdr:nvPicPr>
        <xdr:cNvPr id="52" name="BEx5F64BJ6DCM4EJH81D5ZFNPZ0V" descr="7DJ9FILZD2YPS6X1JBP9E76TU" hidden="1">
          <a:extLst>
            <a:ext uri="{FF2B5EF4-FFF2-40B4-BE49-F238E27FC236}">
              <a16:creationId xmlns:a16="http://schemas.microsoft.com/office/drawing/2014/main" id="{495EAF81-9904-4707-8784-9F27448D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4</xdr:row>
      <xdr:rowOff>87630</xdr:rowOff>
    </xdr:from>
    <xdr:to>
      <xdr:col>16</xdr:col>
      <xdr:colOff>38100</xdr:colOff>
      <xdr:row>5</xdr:row>
      <xdr:rowOff>9906</xdr:rowOff>
    </xdr:to>
    <xdr:pic>
      <xdr:nvPicPr>
        <xdr:cNvPr id="53" name="BExQEXXHA3EEXR44LT6RKCDWM6ZT" hidden="1">
          <a:extLst>
            <a:ext uri="{FF2B5EF4-FFF2-40B4-BE49-F238E27FC236}">
              <a16:creationId xmlns:a16="http://schemas.microsoft.com/office/drawing/2014/main" id="{A071746C-8EF4-4FD0-BCBC-247A092C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561975</xdr:colOff>
      <xdr:row>7</xdr:row>
      <xdr:rowOff>76200</xdr:rowOff>
    </xdr:from>
    <xdr:to>
      <xdr:col>16</xdr:col>
      <xdr:colOff>76200</xdr:colOff>
      <xdr:row>8</xdr:row>
      <xdr:rowOff>9525</xdr:rowOff>
    </xdr:to>
    <xdr:pic>
      <xdr:nvPicPr>
        <xdr:cNvPr id="54" name="BEx1X6AMHV6ZK3UJB2BXIJTJHYJU" descr="OALR4L95ELQLZ1Y1LETHM1CS9" hidden="1">
          <a:extLst>
            <a:ext uri="{FF2B5EF4-FFF2-40B4-BE49-F238E27FC236}">
              <a16:creationId xmlns:a16="http://schemas.microsoft.com/office/drawing/2014/main" id="{4D2991E7-91E1-4730-B296-47F5D24F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485775</xdr:colOff>
      <xdr:row>3</xdr:row>
      <xdr:rowOff>135255</xdr:rowOff>
    </xdr:from>
    <xdr:to>
      <xdr:col>16</xdr:col>
      <xdr:colOff>0</xdr:colOff>
      <xdr:row>4</xdr:row>
      <xdr:rowOff>76327</xdr:rowOff>
    </xdr:to>
    <xdr:pic>
      <xdr:nvPicPr>
        <xdr:cNvPr id="55" name="BExSDIVCE09QKG3CT52PHCS6ZJ09" descr="9F076L7EQCF2COMMGCQG6BQGU" hidden="1">
          <a:extLst>
            <a:ext uri="{FF2B5EF4-FFF2-40B4-BE49-F238E27FC236}">
              <a16:creationId xmlns:a16="http://schemas.microsoft.com/office/drawing/2014/main" id="{F9A842DE-FB6F-4C1E-A41B-2816431F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11</xdr:row>
      <xdr:rowOff>28575</xdr:rowOff>
    </xdr:from>
    <xdr:to>
      <xdr:col>16</xdr:col>
      <xdr:colOff>38100</xdr:colOff>
      <xdr:row>11</xdr:row>
      <xdr:rowOff>144661</xdr:rowOff>
    </xdr:to>
    <xdr:pic>
      <xdr:nvPicPr>
        <xdr:cNvPr id="56" name="BEx1QZGQZBAWJ8591VXEIPUOVS7X" descr="MEW27CPIFG44B7E7HEQUUF5QF" hidden="1">
          <a:extLst>
            <a:ext uri="{FF2B5EF4-FFF2-40B4-BE49-F238E27FC236}">
              <a16:creationId xmlns:a16="http://schemas.microsoft.com/office/drawing/2014/main" id="{7408FF68-DB18-4955-91E8-C0E5AD88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10</xdr:row>
      <xdr:rowOff>76200</xdr:rowOff>
    </xdr:from>
    <xdr:to>
      <xdr:col>16</xdr:col>
      <xdr:colOff>38100</xdr:colOff>
      <xdr:row>11</xdr:row>
      <xdr:rowOff>9525</xdr:rowOff>
    </xdr:to>
    <xdr:pic>
      <xdr:nvPicPr>
        <xdr:cNvPr id="57" name="BExMF7LICJLPXSHM63A6EQ79YQKG" descr="U084VZL15IMB1OFRRAY6GVKAE" hidden="1">
          <a:extLst>
            <a:ext uri="{FF2B5EF4-FFF2-40B4-BE49-F238E27FC236}">
              <a16:creationId xmlns:a16="http://schemas.microsoft.com/office/drawing/2014/main" id="{617E2546-DED3-42D3-B4A1-3562A072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9</xdr:row>
      <xdr:rowOff>123825</xdr:rowOff>
    </xdr:from>
    <xdr:to>
      <xdr:col>16</xdr:col>
      <xdr:colOff>38100</xdr:colOff>
      <xdr:row>10</xdr:row>
      <xdr:rowOff>49887</xdr:rowOff>
    </xdr:to>
    <xdr:pic>
      <xdr:nvPicPr>
        <xdr:cNvPr id="58" name="BExS343F8GCKP6HTF9Y97L133DX8" descr="ZRF0KB1IYQSNV63CTXT25G67G" hidden="1">
          <a:extLst>
            <a:ext uri="{FF2B5EF4-FFF2-40B4-BE49-F238E27FC236}">
              <a16:creationId xmlns:a16="http://schemas.microsoft.com/office/drawing/2014/main" id="{F3DD55D3-9021-425E-9F20-3E3126EF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8</xdr:row>
      <xdr:rowOff>163830</xdr:rowOff>
    </xdr:from>
    <xdr:to>
      <xdr:col>16</xdr:col>
      <xdr:colOff>38100</xdr:colOff>
      <xdr:row>9</xdr:row>
      <xdr:rowOff>97155</xdr:rowOff>
    </xdr:to>
    <xdr:pic>
      <xdr:nvPicPr>
        <xdr:cNvPr id="59" name="BExZMRC09W87CY4B73NPZMNH21AH" descr="78CUMI0OVLYJRSDRQ3V2YX812" hidden="1">
          <a:extLst>
            <a:ext uri="{FF2B5EF4-FFF2-40B4-BE49-F238E27FC236}">
              <a16:creationId xmlns:a16="http://schemas.microsoft.com/office/drawing/2014/main" id="{9E44D5E2-AB28-4928-8A1A-0440F350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8</xdr:row>
      <xdr:rowOff>38100</xdr:rowOff>
    </xdr:from>
    <xdr:to>
      <xdr:col>16</xdr:col>
      <xdr:colOff>38100</xdr:colOff>
      <xdr:row>8</xdr:row>
      <xdr:rowOff>154186</xdr:rowOff>
    </xdr:to>
    <xdr:pic>
      <xdr:nvPicPr>
        <xdr:cNvPr id="60" name="BExZXVFJ4DY4I24AARDT4AMP6EN1" descr="TXSMH2MTH86CYKA26740RQPUC" hidden="1">
          <a:extLst>
            <a:ext uri="{FF2B5EF4-FFF2-40B4-BE49-F238E27FC236}">
              <a16:creationId xmlns:a16="http://schemas.microsoft.com/office/drawing/2014/main" id="{58C1DFD3-4EDE-44A7-AB90-E67F47C9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7</xdr:row>
      <xdr:rowOff>76200</xdr:rowOff>
    </xdr:from>
    <xdr:to>
      <xdr:col>16</xdr:col>
      <xdr:colOff>38100</xdr:colOff>
      <xdr:row>8</xdr:row>
      <xdr:rowOff>9525</xdr:rowOff>
    </xdr:to>
    <xdr:pic>
      <xdr:nvPicPr>
        <xdr:cNvPr id="61" name="BExOCUIOFQWUGTBU5ESTW3EYEP5C" descr="9BNF49V0R6VVYPHEVMJ3ABDQZ" hidden="1">
          <a:extLst>
            <a:ext uri="{FF2B5EF4-FFF2-40B4-BE49-F238E27FC236}">
              <a16:creationId xmlns:a16="http://schemas.microsoft.com/office/drawing/2014/main" id="{A889A8AD-21EC-415C-90B7-9A89B09D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6</xdr:row>
      <xdr:rowOff>123825</xdr:rowOff>
    </xdr:from>
    <xdr:to>
      <xdr:col>16</xdr:col>
      <xdr:colOff>38100</xdr:colOff>
      <xdr:row>7</xdr:row>
      <xdr:rowOff>49887</xdr:rowOff>
    </xdr:to>
    <xdr:pic>
      <xdr:nvPicPr>
        <xdr:cNvPr id="62" name="BExU65O9OE4B4MQ2A3OYH13M8BZJ" descr="3INNIMMPDBB0JF37L81M6ID21" hidden="1">
          <a:extLst>
            <a:ext uri="{FF2B5EF4-FFF2-40B4-BE49-F238E27FC236}">
              <a16:creationId xmlns:a16="http://schemas.microsoft.com/office/drawing/2014/main" id="{20035D34-51DC-4A91-82AF-1488E56C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5</xdr:row>
      <xdr:rowOff>163830</xdr:rowOff>
    </xdr:from>
    <xdr:to>
      <xdr:col>16</xdr:col>
      <xdr:colOff>38100</xdr:colOff>
      <xdr:row>6</xdr:row>
      <xdr:rowOff>97155</xdr:rowOff>
    </xdr:to>
    <xdr:pic>
      <xdr:nvPicPr>
        <xdr:cNvPr id="63" name="BExOPRCR0UW7TKXSV5WDTL348FGL" descr="S9JM17GP1802LHN4GT14BJYIC" hidden="1">
          <a:extLst>
            <a:ext uri="{FF2B5EF4-FFF2-40B4-BE49-F238E27FC236}">
              <a16:creationId xmlns:a16="http://schemas.microsoft.com/office/drawing/2014/main" id="{54B4607E-F396-4101-8B20-F7EDF7C0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5</xdr:row>
      <xdr:rowOff>28575</xdr:rowOff>
    </xdr:from>
    <xdr:to>
      <xdr:col>16</xdr:col>
      <xdr:colOff>38100</xdr:colOff>
      <xdr:row>5</xdr:row>
      <xdr:rowOff>144661</xdr:rowOff>
    </xdr:to>
    <xdr:pic>
      <xdr:nvPicPr>
        <xdr:cNvPr id="64" name="BEx5OESAY2W8SEGI3TSB65EHJ04B" descr="9CN2Y88X8WYV1HWZG1QILY9BK" hidden="1">
          <a:extLst>
            <a:ext uri="{FF2B5EF4-FFF2-40B4-BE49-F238E27FC236}">
              <a16:creationId xmlns:a16="http://schemas.microsoft.com/office/drawing/2014/main" id="{4F3966FF-E8EB-4DF8-AE22-212AFA33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4</xdr:row>
      <xdr:rowOff>87630</xdr:rowOff>
    </xdr:from>
    <xdr:to>
      <xdr:col>16</xdr:col>
      <xdr:colOff>38100</xdr:colOff>
      <xdr:row>5</xdr:row>
      <xdr:rowOff>9906</xdr:rowOff>
    </xdr:to>
    <xdr:pic>
      <xdr:nvPicPr>
        <xdr:cNvPr id="65" name="BExGMWEQ2BYRY9BAO5T1X850MJN1" descr="AZ9ST0XDIOP50HSUFO5V31BR0" hidden="1">
          <a:extLst>
            <a:ext uri="{FF2B5EF4-FFF2-40B4-BE49-F238E27FC236}">
              <a16:creationId xmlns:a16="http://schemas.microsoft.com/office/drawing/2014/main" id="{11A74628-2A1A-4612-82EC-13B2B3A1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18</xdr:col>
      <xdr:colOff>995045</xdr:colOff>
      <xdr:row>21</xdr:row>
      <xdr:rowOff>103512</xdr:rowOff>
    </xdr:to>
    <xdr:pic>
      <xdr:nvPicPr>
        <xdr:cNvPr id="66" name="BExXRND8208TWULE9S50U89VKPB7" descr="ETUGZV0SKTQDQB8JOYY0DCX79" hidden="1">
          <a:extLst>
            <a:ext uri="{FF2B5EF4-FFF2-40B4-BE49-F238E27FC236}">
              <a16:creationId xmlns:a16="http://schemas.microsoft.com/office/drawing/2014/main" id="{4235E16E-4367-4A3D-855A-47D0D48332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0" y="1552575"/>
          <a:ext cx="3730625" cy="3559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5:A28"/>
  <sheetViews>
    <sheetView tabSelected="1" workbookViewId="0">
      <selection activeCell="Q25" sqref="Q25"/>
    </sheetView>
  </sheetViews>
  <sheetFormatPr defaultRowHeight="15"/>
  <sheetData>
    <row r="25" spans="1:1">
      <c r="A25" s="17"/>
    </row>
    <row r="26" spans="1:1">
      <c r="A26" s="18"/>
    </row>
    <row r="27" spans="1:1">
      <c r="A27" s="17"/>
    </row>
    <row r="28" spans="1:1">
      <c r="A28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zoomScaleNormal="100" workbookViewId="0">
      <selection activeCell="N32" sqref="N32"/>
    </sheetView>
  </sheetViews>
  <sheetFormatPr defaultRowHeight="15"/>
  <cols>
    <col min="1" max="1" width="19.85546875" bestFit="1" customWidth="1"/>
    <col min="3" max="3" width="14" customWidth="1"/>
    <col min="5" max="5" width="11.140625" customWidth="1"/>
    <col min="18" max="18" width="22.140625" customWidth="1"/>
    <col min="19" max="19" width="16.5703125" customWidth="1"/>
  </cols>
  <sheetData>
    <row r="1" spans="1:4" ht="15.75">
      <c r="A1" s="9" t="s">
        <v>25</v>
      </c>
    </row>
    <row r="3" spans="1:4" ht="14.45" customHeight="1">
      <c r="A3" s="5" t="s">
        <v>0</v>
      </c>
      <c r="B3" s="5" t="s">
        <v>1</v>
      </c>
      <c r="C3" s="34" t="s">
        <v>99</v>
      </c>
    </row>
    <row r="4" spans="1:4">
      <c r="A4" s="51" t="s">
        <v>65</v>
      </c>
      <c r="B4" s="24" t="s">
        <v>46</v>
      </c>
      <c r="C4" s="15">
        <v>3.7113122729232102</v>
      </c>
      <c r="D4" s="16">
        <f t="shared" ref="D4:D25" si="0">$C$27</f>
        <v>3.48991063000331</v>
      </c>
    </row>
    <row r="5" spans="1:4" ht="16.5" customHeight="1">
      <c r="A5" s="51"/>
      <c r="B5" s="25" t="s">
        <v>47</v>
      </c>
      <c r="C5" s="15">
        <v>2.2833228048010099</v>
      </c>
      <c r="D5" s="16">
        <f t="shared" si="0"/>
        <v>3.48991063000331</v>
      </c>
    </row>
    <row r="6" spans="1:4">
      <c r="A6" s="51"/>
      <c r="B6" s="25" t="s">
        <v>48</v>
      </c>
      <c r="C6" s="15">
        <v>3.4554599045569399</v>
      </c>
      <c r="D6" s="16">
        <f t="shared" si="0"/>
        <v>3.48991063000331</v>
      </c>
    </row>
    <row r="7" spans="1:4">
      <c r="A7" s="51"/>
      <c r="B7" s="26" t="s">
        <v>106</v>
      </c>
      <c r="C7" s="3">
        <v>3.3572223224487301</v>
      </c>
      <c r="D7" s="16">
        <f t="shared" si="0"/>
        <v>3.48991063000331</v>
      </c>
    </row>
    <row r="8" spans="1:4">
      <c r="A8" s="51" t="s">
        <v>66</v>
      </c>
      <c r="B8" s="25" t="s">
        <v>49</v>
      </c>
      <c r="C8" s="15">
        <v>3.4302281223773599</v>
      </c>
      <c r="D8" s="16">
        <f t="shared" si="0"/>
        <v>3.48991063000331</v>
      </c>
    </row>
    <row r="9" spans="1:4">
      <c r="A9" s="51"/>
      <c r="B9" s="25" t="s">
        <v>50</v>
      </c>
      <c r="C9" s="15">
        <v>3.9266209909641501</v>
      </c>
      <c r="D9" s="16">
        <f t="shared" si="0"/>
        <v>3.48991063000331</v>
      </c>
    </row>
    <row r="10" spans="1:4">
      <c r="A10" s="51"/>
      <c r="B10" s="25" t="s">
        <v>51</v>
      </c>
      <c r="C10" s="15">
        <v>3.5118857983090299</v>
      </c>
      <c r="D10" s="16">
        <f t="shared" si="0"/>
        <v>3.48991063000331</v>
      </c>
    </row>
    <row r="11" spans="1:4">
      <c r="A11" s="51"/>
      <c r="B11" s="25" t="s">
        <v>52</v>
      </c>
      <c r="C11" s="15">
        <v>3.2330436425467601</v>
      </c>
      <c r="D11" s="16">
        <f t="shared" si="0"/>
        <v>3.48991063000331</v>
      </c>
    </row>
    <row r="12" spans="1:4">
      <c r="A12" s="51"/>
      <c r="B12" s="26" t="s">
        <v>107</v>
      </c>
      <c r="C12" s="3">
        <v>3.4973968635766601</v>
      </c>
      <c r="D12" s="16">
        <f t="shared" si="0"/>
        <v>3.48991063000331</v>
      </c>
    </row>
    <row r="13" spans="1:4">
      <c r="A13" s="51" t="s">
        <v>67</v>
      </c>
      <c r="B13" s="25" t="s">
        <v>53</v>
      </c>
      <c r="C13" s="15">
        <v>3.5834348355663801</v>
      </c>
      <c r="D13" s="16">
        <f t="shared" si="0"/>
        <v>3.48991063000331</v>
      </c>
    </row>
    <row r="14" spans="1:4">
      <c r="A14" s="51"/>
      <c r="B14" s="25" t="s">
        <v>54</v>
      </c>
      <c r="C14" s="15">
        <v>4.7</v>
      </c>
      <c r="D14" s="16">
        <f t="shared" si="0"/>
        <v>3.48991063000331</v>
      </c>
    </row>
    <row r="15" spans="1:4">
      <c r="A15" s="51"/>
      <c r="B15" s="25" t="s">
        <v>55</v>
      </c>
      <c r="C15" s="15">
        <v>4.3</v>
      </c>
      <c r="D15" s="16">
        <f t="shared" si="0"/>
        <v>3.48991063000331</v>
      </c>
    </row>
    <row r="16" spans="1:4">
      <c r="A16" s="51"/>
      <c r="B16" s="25" t="s">
        <v>56</v>
      </c>
      <c r="C16" s="15">
        <v>3.4</v>
      </c>
      <c r="D16" s="16">
        <f t="shared" si="0"/>
        <v>3.48991063000331</v>
      </c>
    </row>
    <row r="17" spans="1:5">
      <c r="A17" s="51"/>
      <c r="B17" s="25" t="s">
        <v>57</v>
      </c>
      <c r="C17" s="15">
        <v>4</v>
      </c>
      <c r="D17" s="16">
        <f t="shared" si="0"/>
        <v>3.48991063000331</v>
      </c>
    </row>
    <row r="18" spans="1:5">
      <c r="A18" s="51"/>
      <c r="B18" s="25" t="s">
        <v>58</v>
      </c>
      <c r="C18" s="15">
        <v>3.8</v>
      </c>
      <c r="D18" s="16">
        <f t="shared" si="0"/>
        <v>3.48991063000331</v>
      </c>
    </row>
    <row r="19" spans="1:5">
      <c r="A19" s="51"/>
      <c r="B19" s="25" t="s">
        <v>59</v>
      </c>
      <c r="C19" s="15">
        <v>3.2212989890596901</v>
      </c>
      <c r="D19" s="16">
        <f t="shared" si="0"/>
        <v>3.48991063000331</v>
      </c>
    </row>
    <row r="20" spans="1:5">
      <c r="A20" s="51"/>
      <c r="B20" s="25" t="s">
        <v>60</v>
      </c>
      <c r="C20" s="15">
        <v>4.7854889589905403</v>
      </c>
      <c r="D20" s="16">
        <f t="shared" si="0"/>
        <v>3.48991063000331</v>
      </c>
    </row>
    <row r="21" spans="1:5">
      <c r="A21" s="51"/>
      <c r="B21" s="25" t="s">
        <v>61</v>
      </c>
      <c r="C21" s="15">
        <v>3.3353989155693302</v>
      </c>
      <c r="D21" s="16">
        <f t="shared" si="0"/>
        <v>3.48991063000331</v>
      </c>
    </row>
    <row r="22" spans="1:5">
      <c r="A22" s="51"/>
      <c r="B22" s="25" t="s">
        <v>62</v>
      </c>
      <c r="C22" s="15">
        <v>5.3238967527060801</v>
      </c>
      <c r="D22" s="16">
        <f t="shared" si="0"/>
        <v>3.48991063000331</v>
      </c>
    </row>
    <row r="23" spans="1:5">
      <c r="A23" s="51"/>
      <c r="B23" s="25" t="s">
        <v>63</v>
      </c>
      <c r="C23" s="15">
        <v>4.40301100173712</v>
      </c>
      <c r="D23" s="16">
        <f t="shared" si="0"/>
        <v>3.48991063000331</v>
      </c>
    </row>
    <row r="24" spans="1:5">
      <c r="A24" s="51"/>
      <c r="B24" s="25" t="s">
        <v>64</v>
      </c>
      <c r="C24" s="15">
        <v>3.3538990825688102</v>
      </c>
      <c r="D24" s="16">
        <f t="shared" si="0"/>
        <v>3.48991063000331</v>
      </c>
    </row>
    <row r="25" spans="1:5">
      <c r="A25" s="51"/>
      <c r="B25" s="26" t="s">
        <v>108</v>
      </c>
      <c r="C25" s="3">
        <v>3.7397481530224601</v>
      </c>
      <c r="D25" s="16">
        <f t="shared" si="0"/>
        <v>3.48991063000331</v>
      </c>
    </row>
    <row r="26" spans="1:5">
      <c r="A26" s="28" t="s">
        <v>93</v>
      </c>
      <c r="B26" s="25" t="s">
        <v>94</v>
      </c>
      <c r="C26" s="33">
        <v>0</v>
      </c>
      <c r="D26" s="16"/>
    </row>
    <row r="27" spans="1:5">
      <c r="A27" s="4" t="s">
        <v>35</v>
      </c>
      <c r="B27" s="4" t="s">
        <v>45</v>
      </c>
      <c r="C27" s="3">
        <v>3.48991063000331</v>
      </c>
    </row>
    <row r="28" spans="1:5">
      <c r="A28" t="s">
        <v>95</v>
      </c>
    </row>
    <row r="31" spans="1:5" ht="28.5" customHeight="1">
      <c r="C31" s="48" t="s">
        <v>99</v>
      </c>
      <c r="D31" s="49"/>
      <c r="E31" s="50"/>
    </row>
    <row r="32" spans="1:5">
      <c r="A32" s="27" t="s">
        <v>0</v>
      </c>
      <c r="B32" s="27" t="s">
        <v>1</v>
      </c>
      <c r="C32" s="31" t="s">
        <v>90</v>
      </c>
      <c r="D32" s="26" t="s">
        <v>91</v>
      </c>
      <c r="E32" s="26" t="s">
        <v>92</v>
      </c>
    </row>
    <row r="33" spans="1:5">
      <c r="A33" s="45" t="s">
        <v>65</v>
      </c>
      <c r="B33" s="24" t="s">
        <v>46</v>
      </c>
      <c r="C33" s="15">
        <v>2.48484848484848</v>
      </c>
      <c r="D33" s="15">
        <v>2.0907079646017701</v>
      </c>
      <c r="E33" s="15">
        <v>3.7419567676259899</v>
      </c>
    </row>
    <row r="34" spans="1:5" ht="17.25" customHeight="1">
      <c r="A34" s="46"/>
      <c r="B34" s="25" t="s">
        <v>47</v>
      </c>
      <c r="C34" s="15">
        <v>2.33324586722645</v>
      </c>
      <c r="D34" s="15">
        <v>1.81141439205955</v>
      </c>
      <c r="E34" s="15">
        <v>2.2727272727272698</v>
      </c>
    </row>
    <row r="35" spans="1:5">
      <c r="A35" s="46"/>
      <c r="B35" s="25" t="s">
        <v>48</v>
      </c>
      <c r="C35" s="15">
        <v>2.61165375547322</v>
      </c>
      <c r="D35" s="15">
        <v>2.0055248618784498</v>
      </c>
      <c r="E35" s="15">
        <v>3.6397939760385198</v>
      </c>
    </row>
    <row r="36" spans="1:5">
      <c r="A36" s="47"/>
      <c r="B36" s="26" t="s">
        <v>32</v>
      </c>
      <c r="C36" s="3">
        <v>2.3919178082191799</v>
      </c>
      <c r="D36" s="3">
        <v>1.9165154264972799</v>
      </c>
      <c r="E36" s="3">
        <v>3.7045984872867699</v>
      </c>
    </row>
    <row r="37" spans="1:5">
      <c r="A37" s="45" t="s">
        <v>66</v>
      </c>
      <c r="B37" s="25" t="s">
        <v>49</v>
      </c>
      <c r="C37" s="15">
        <v>2.9164926931106501</v>
      </c>
      <c r="D37" s="15">
        <v>1.8695652173913</v>
      </c>
      <c r="E37" s="15">
        <v>3.46423719331895</v>
      </c>
    </row>
    <row r="38" spans="1:5">
      <c r="A38" s="46"/>
      <c r="B38" s="25" t="s">
        <v>50</v>
      </c>
      <c r="C38" s="15">
        <v>2.44961240310078</v>
      </c>
      <c r="D38" s="15">
        <v>1.64864864864865</v>
      </c>
      <c r="E38" s="15">
        <v>4.1863778524267303</v>
      </c>
    </row>
    <row r="39" spans="1:5">
      <c r="A39" s="46"/>
      <c r="B39" s="25" t="s">
        <v>51</v>
      </c>
      <c r="C39" s="15">
        <v>2.4178549287042799</v>
      </c>
      <c r="D39" s="15">
        <v>1.9932885906040301</v>
      </c>
      <c r="E39" s="15">
        <v>3.64862637362637</v>
      </c>
    </row>
    <row r="40" spans="1:5">
      <c r="A40" s="46"/>
      <c r="B40" s="25" t="s">
        <v>52</v>
      </c>
      <c r="C40" s="15">
        <v>2.3438527284681099</v>
      </c>
      <c r="D40" s="15">
        <v>1.5836734693877601</v>
      </c>
      <c r="E40" s="15">
        <v>3.4321995464852599</v>
      </c>
    </row>
    <row r="41" spans="1:5">
      <c r="A41" s="47"/>
      <c r="B41" s="26" t="s">
        <v>33</v>
      </c>
      <c r="C41" s="3">
        <v>2.4933110367892999</v>
      </c>
      <c r="D41" s="3">
        <v>1.7603626943005199</v>
      </c>
      <c r="E41" s="3">
        <v>3.6156489419520002</v>
      </c>
    </row>
    <row r="42" spans="1:5">
      <c r="A42" s="45" t="s">
        <v>67</v>
      </c>
      <c r="B42" s="25" t="s">
        <v>53</v>
      </c>
      <c r="C42" s="15">
        <v>2.2647058823529398</v>
      </c>
      <c r="D42" s="15">
        <v>1.75</v>
      </c>
      <c r="E42" s="15">
        <v>3.65006385696041</v>
      </c>
    </row>
    <row r="43" spans="1:5">
      <c r="A43" s="46"/>
      <c r="B43" s="25" t="s">
        <v>54</v>
      </c>
      <c r="C43" s="15">
        <v>1.8</v>
      </c>
      <c r="D43" s="10">
        <v>1</v>
      </c>
      <c r="E43" s="10">
        <v>4.7</v>
      </c>
    </row>
    <row r="44" spans="1:5">
      <c r="A44" s="46"/>
      <c r="B44" s="25" t="s">
        <v>55</v>
      </c>
      <c r="C44" s="15">
        <v>3.1</v>
      </c>
      <c r="D44" s="10">
        <v>2</v>
      </c>
      <c r="E44" s="10">
        <v>4.5999999999999996</v>
      </c>
    </row>
    <row r="45" spans="1:5">
      <c r="A45" s="46"/>
      <c r="B45" s="25" t="s">
        <v>56</v>
      </c>
      <c r="C45" s="15">
        <v>2.2999999999999998</v>
      </c>
      <c r="D45" s="10">
        <v>2.1</v>
      </c>
      <c r="E45" s="10">
        <v>3.5</v>
      </c>
    </row>
    <row r="46" spans="1:5">
      <c r="A46" s="46"/>
      <c r="B46" s="25" t="s">
        <v>57</v>
      </c>
      <c r="C46" s="15">
        <v>2</v>
      </c>
      <c r="D46" s="10">
        <v>1.8</v>
      </c>
      <c r="E46" s="10">
        <v>4.0999999999999996</v>
      </c>
    </row>
    <row r="47" spans="1:5">
      <c r="A47" s="46"/>
      <c r="B47" s="25" t="s">
        <v>58</v>
      </c>
      <c r="C47" s="15">
        <v>2</v>
      </c>
      <c r="D47" s="10">
        <v>2.1</v>
      </c>
      <c r="E47" s="10">
        <v>3.8</v>
      </c>
    </row>
    <row r="48" spans="1:5">
      <c r="A48" s="46"/>
      <c r="B48" s="25" t="s">
        <v>59</v>
      </c>
      <c r="C48" s="15">
        <v>2.5188679245282999</v>
      </c>
      <c r="D48" s="15">
        <v>1.7333333333333301</v>
      </c>
      <c r="E48" s="15">
        <v>3.3822991182831501</v>
      </c>
    </row>
    <row r="49" spans="1:5">
      <c r="A49" s="46"/>
      <c r="B49" s="25" t="s">
        <v>60</v>
      </c>
      <c r="C49" s="15">
        <v>2.6111111111111098</v>
      </c>
      <c r="D49" s="15">
        <v>2.7333333333333298</v>
      </c>
      <c r="E49" s="15">
        <v>4.9585462805224303</v>
      </c>
    </row>
    <row r="50" spans="1:5">
      <c r="A50" s="46"/>
      <c r="B50" s="25" t="s">
        <v>61</v>
      </c>
      <c r="C50" s="15">
        <v>2.0049261083743799</v>
      </c>
      <c r="D50" s="15">
        <v>1.7536231884058</v>
      </c>
      <c r="E50" s="15">
        <v>3.4407109136351002</v>
      </c>
    </row>
    <row r="51" spans="1:5">
      <c r="A51" s="46"/>
      <c r="B51" s="25" t="s">
        <v>62</v>
      </c>
      <c r="C51" s="30">
        <v>2</v>
      </c>
      <c r="D51" s="15">
        <v>1</v>
      </c>
      <c r="E51" s="15">
        <v>5.3394648829431404</v>
      </c>
    </row>
    <row r="52" spans="1:5">
      <c r="A52" s="46"/>
      <c r="B52" s="25" t="s">
        <v>63</v>
      </c>
      <c r="C52" s="15">
        <v>1.98795180722892</v>
      </c>
      <c r="D52" s="15">
        <v>1.4583333333333299</v>
      </c>
      <c r="E52" s="15">
        <v>4.5703703703703704</v>
      </c>
    </row>
    <row r="53" spans="1:5">
      <c r="A53" s="46"/>
      <c r="B53" s="25" t="s">
        <v>64</v>
      </c>
      <c r="C53" s="15">
        <v>2.1960000000000002</v>
      </c>
      <c r="D53" s="15">
        <v>1.86885245901639</v>
      </c>
      <c r="E53" s="15">
        <v>3.4477648802173402</v>
      </c>
    </row>
    <row r="54" spans="1:5">
      <c r="A54" s="47"/>
      <c r="B54" s="26" t="s">
        <v>34</v>
      </c>
      <c r="C54" s="3">
        <v>2.4605809128630698</v>
      </c>
      <c r="D54" s="3">
        <v>1.8515463917525801</v>
      </c>
      <c r="E54" s="3">
        <v>3.8819024985972201</v>
      </c>
    </row>
    <row r="55" spans="1:5">
      <c r="A55" s="4" t="s">
        <v>35</v>
      </c>
      <c r="B55" s="4" t="s">
        <v>45</v>
      </c>
      <c r="C55" s="3">
        <v>2.4240710467017199</v>
      </c>
      <c r="D55" s="3">
        <v>1.87258017913898</v>
      </c>
      <c r="E55" s="3">
        <v>3.7067742688692999</v>
      </c>
    </row>
  </sheetData>
  <mergeCells count="7">
    <mergeCell ref="A42:A54"/>
    <mergeCell ref="C31:E31"/>
    <mergeCell ref="A4:A7"/>
    <mergeCell ref="A8:A12"/>
    <mergeCell ref="A13:A25"/>
    <mergeCell ref="A33:A36"/>
    <mergeCell ref="A37:A4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H27"/>
  <sheetViews>
    <sheetView topLeftCell="D1" workbookViewId="0">
      <selection activeCell="I1" sqref="I1"/>
    </sheetView>
  </sheetViews>
  <sheetFormatPr defaultRowHeight="15"/>
  <cols>
    <col min="1" max="3" width="0" hidden="1" customWidth="1"/>
    <col min="4" max="4" width="27.85546875" bestFit="1" customWidth="1"/>
    <col min="5" max="5" width="15.42578125" bestFit="1" customWidth="1"/>
    <col min="6" max="6" width="15.28515625" bestFit="1" customWidth="1"/>
    <col min="7" max="7" width="15.28515625" customWidth="1"/>
    <col min="8" max="8" width="16.28515625" style="8" customWidth="1"/>
  </cols>
  <sheetData>
    <row r="1" spans="4:8" ht="15.75">
      <c r="D1" s="9" t="s">
        <v>25</v>
      </c>
    </row>
    <row r="2" spans="4:8">
      <c r="D2" s="7"/>
    </row>
    <row r="3" spans="4:8" ht="30">
      <c r="D3" s="23" t="s">
        <v>0</v>
      </c>
      <c r="E3" s="38" t="s">
        <v>1</v>
      </c>
      <c r="F3" s="37" t="s">
        <v>26</v>
      </c>
      <c r="G3" s="36" t="s">
        <v>27</v>
      </c>
      <c r="H3" s="35" t="s">
        <v>98</v>
      </c>
    </row>
    <row r="4" spans="4:8">
      <c r="D4" s="51" t="s">
        <v>65</v>
      </c>
      <c r="E4" s="24" t="s">
        <v>46</v>
      </c>
      <c r="F4" s="12">
        <v>33239</v>
      </c>
      <c r="G4" s="12">
        <v>124491</v>
      </c>
      <c r="H4" s="2">
        <v>3.74532928186769</v>
      </c>
    </row>
    <row r="5" spans="4:8">
      <c r="D5" s="51"/>
      <c r="E5" s="25" t="s">
        <v>47</v>
      </c>
      <c r="F5" s="12">
        <v>12655</v>
      </c>
      <c r="G5" s="12">
        <v>28836</v>
      </c>
      <c r="H5" s="2">
        <v>2.2786250493875899</v>
      </c>
    </row>
    <row r="6" spans="4:8">
      <c r="D6" s="51"/>
      <c r="E6" s="25" t="s">
        <v>48</v>
      </c>
      <c r="F6" s="12">
        <v>40643</v>
      </c>
      <c r="G6" s="12">
        <v>149515</v>
      </c>
      <c r="H6" s="2">
        <v>3.6787392662943201</v>
      </c>
    </row>
    <row r="7" spans="4:8">
      <c r="D7" s="51"/>
      <c r="E7" s="26" t="s">
        <v>32</v>
      </c>
      <c r="F7" s="19">
        <f>SUM(F4:F6)</f>
        <v>86537</v>
      </c>
      <c r="G7" s="19">
        <f>SUM(G4:G6)</f>
        <v>302842</v>
      </c>
      <c r="H7" s="13">
        <f>G7/F7</f>
        <v>3.4995666593480244</v>
      </c>
    </row>
    <row r="8" spans="4:8">
      <c r="D8" s="51" t="s">
        <v>66</v>
      </c>
      <c r="E8" s="25" t="s">
        <v>49</v>
      </c>
      <c r="F8" s="12">
        <v>27358</v>
      </c>
      <c r="G8" s="12">
        <v>96951</v>
      </c>
      <c r="H8" s="2">
        <v>3.54378975071277</v>
      </c>
    </row>
    <row r="9" spans="4:8">
      <c r="D9" s="51"/>
      <c r="E9" s="25" t="s">
        <v>50</v>
      </c>
      <c r="F9" s="12">
        <v>10455</v>
      </c>
      <c r="G9" s="12">
        <v>41751</v>
      </c>
      <c r="H9" s="2">
        <v>3.9934002869440501</v>
      </c>
    </row>
    <row r="10" spans="4:8">
      <c r="D10" s="51"/>
      <c r="E10" s="25" t="s">
        <v>51</v>
      </c>
      <c r="F10" s="12">
        <v>16477</v>
      </c>
      <c r="G10" s="12">
        <v>57829</v>
      </c>
      <c r="H10" s="2">
        <v>3.5096801602233398</v>
      </c>
    </row>
    <row r="11" spans="4:8">
      <c r="D11" s="51"/>
      <c r="E11" s="25" t="s">
        <v>52</v>
      </c>
      <c r="F11" s="12">
        <v>11042</v>
      </c>
      <c r="G11" s="12">
        <v>35880</v>
      </c>
      <c r="H11" s="2">
        <v>3.24941133852563</v>
      </c>
    </row>
    <row r="12" spans="4:8">
      <c r="D12" s="51"/>
      <c r="E12" s="26" t="s">
        <v>33</v>
      </c>
      <c r="F12" s="19">
        <f>SUM(F8:F11)</f>
        <v>65332</v>
      </c>
      <c r="G12" s="19">
        <f>SUM(G8:G11)</f>
        <v>232411</v>
      </c>
      <c r="H12" s="13">
        <f>G12/F12</f>
        <v>3.5573838241596767</v>
      </c>
    </row>
    <row r="13" spans="4:8">
      <c r="D13" s="51" t="s">
        <v>67</v>
      </c>
      <c r="E13" s="25" t="s">
        <v>53</v>
      </c>
      <c r="F13" s="12">
        <v>809</v>
      </c>
      <c r="G13" s="12">
        <v>2930</v>
      </c>
      <c r="H13" s="2">
        <v>3.6217552533992601</v>
      </c>
    </row>
    <row r="14" spans="4:8">
      <c r="D14" s="51"/>
      <c r="E14" s="25" t="s">
        <v>54</v>
      </c>
      <c r="F14" s="12">
        <v>1594</v>
      </c>
      <c r="G14" s="12">
        <v>7422</v>
      </c>
      <c r="H14" s="2">
        <v>4.6562107904642396</v>
      </c>
    </row>
    <row r="15" spans="4:8">
      <c r="D15" s="51"/>
      <c r="E15" s="25" t="s">
        <v>55</v>
      </c>
      <c r="F15" s="12">
        <v>2290</v>
      </c>
      <c r="G15" s="12">
        <v>9741</v>
      </c>
      <c r="H15" s="2">
        <v>4.2537117903930097</v>
      </c>
    </row>
    <row r="16" spans="4:8">
      <c r="D16" s="51"/>
      <c r="E16" s="25" t="s">
        <v>56</v>
      </c>
      <c r="F16" s="12">
        <v>3599</v>
      </c>
      <c r="G16" s="12">
        <v>12068</v>
      </c>
      <c r="H16" s="2">
        <v>3.3531536537927198</v>
      </c>
    </row>
    <row r="17" spans="4:8">
      <c r="D17" s="51"/>
      <c r="E17" s="25" t="s">
        <v>57</v>
      </c>
      <c r="F17" s="12">
        <v>3759</v>
      </c>
      <c r="G17" s="12">
        <v>15172</v>
      </c>
      <c r="H17" s="2">
        <v>4.0361798350625202</v>
      </c>
    </row>
    <row r="18" spans="4:8">
      <c r="D18" s="51"/>
      <c r="E18" s="25" t="s">
        <v>58</v>
      </c>
      <c r="F18" s="12">
        <v>1944</v>
      </c>
      <c r="G18" s="12">
        <v>7388</v>
      </c>
      <c r="H18" s="2">
        <v>3.8004115226337398</v>
      </c>
    </row>
    <row r="19" spans="4:8">
      <c r="D19" s="51"/>
      <c r="E19" s="25" t="s">
        <v>59</v>
      </c>
      <c r="F19" s="12">
        <v>7221</v>
      </c>
      <c r="G19" s="12">
        <v>23261</v>
      </c>
      <c r="H19" s="2">
        <v>3.2212989890596901</v>
      </c>
    </row>
    <row r="20" spans="4:8">
      <c r="D20" s="51"/>
      <c r="E20" s="25" t="s">
        <v>60</v>
      </c>
      <c r="F20" s="12">
        <v>2206</v>
      </c>
      <c r="G20" s="12">
        <v>10450</v>
      </c>
      <c r="H20" s="2">
        <v>4.73708068902992</v>
      </c>
    </row>
    <row r="21" spans="4:8">
      <c r="D21" s="51"/>
      <c r="E21" s="25" t="s">
        <v>61</v>
      </c>
      <c r="F21" s="12">
        <v>3873</v>
      </c>
      <c r="G21" s="12">
        <v>12918</v>
      </c>
      <c r="H21" s="2">
        <v>3.3353989155693302</v>
      </c>
    </row>
    <row r="22" spans="4:8">
      <c r="D22" s="51"/>
      <c r="E22" s="25" t="s">
        <v>62</v>
      </c>
      <c r="F22" s="12">
        <v>1201</v>
      </c>
      <c r="G22" s="12">
        <v>6394</v>
      </c>
      <c r="H22" s="2">
        <v>5.3238967527060801</v>
      </c>
    </row>
    <row r="23" spans="4:8">
      <c r="D23" s="51"/>
      <c r="E23" s="25" t="s">
        <v>63</v>
      </c>
      <c r="F23" s="12">
        <v>1727</v>
      </c>
      <c r="G23" s="12">
        <v>7604</v>
      </c>
      <c r="H23" s="2">
        <v>4.40301100173712</v>
      </c>
    </row>
    <row r="24" spans="4:8">
      <c r="D24" s="51"/>
      <c r="E24" s="25" t="s">
        <v>64</v>
      </c>
      <c r="F24" s="12">
        <v>4360</v>
      </c>
      <c r="G24" s="12">
        <v>14623</v>
      </c>
      <c r="H24" s="2">
        <v>3.3538990825688102</v>
      </c>
    </row>
    <row r="25" spans="4:8">
      <c r="D25" s="51"/>
      <c r="E25" s="26" t="s">
        <v>34</v>
      </c>
      <c r="F25" s="19">
        <f>SUM(F13:F24)</f>
        <v>34583</v>
      </c>
      <c r="G25" s="19">
        <f>SUM(G13:G24)</f>
        <v>129971</v>
      </c>
      <c r="H25" s="13">
        <f>G25/F25</f>
        <v>3.7582338143018248</v>
      </c>
    </row>
    <row r="26" spans="4:8">
      <c r="D26" s="26" t="s">
        <v>31</v>
      </c>
      <c r="E26" s="4" t="s">
        <v>45</v>
      </c>
      <c r="F26" s="19">
        <f>SUM(F7,F12,F25)</f>
        <v>186452</v>
      </c>
      <c r="G26" s="19">
        <f>SUM(G7,G12,G25)</f>
        <v>665224</v>
      </c>
      <c r="H26" s="13">
        <f>G26/F26</f>
        <v>3.5678029734194325</v>
      </c>
    </row>
    <row r="27" spans="4:8">
      <c r="F27" s="6"/>
      <c r="G27" s="6"/>
    </row>
  </sheetData>
  <mergeCells count="3">
    <mergeCell ref="D4:D7"/>
    <mergeCell ref="D8:D12"/>
    <mergeCell ref="D13:D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8"/>
  <sheetViews>
    <sheetView workbookViewId="0">
      <selection activeCell="H1" sqref="H1:N1048576"/>
    </sheetView>
  </sheetViews>
  <sheetFormatPr defaultRowHeight="15"/>
  <cols>
    <col min="1" max="1" width="28.7109375" bestFit="1" customWidth="1"/>
    <col min="2" max="2" width="20.7109375" bestFit="1" customWidth="1"/>
    <col min="3" max="3" width="7.42578125" bestFit="1" customWidth="1"/>
    <col min="5" max="5" width="13.85546875" bestFit="1" customWidth="1"/>
  </cols>
  <sheetData>
    <row r="1" spans="1:5" ht="15.75">
      <c r="A1" s="9" t="s">
        <v>25</v>
      </c>
    </row>
    <row r="2" spans="1:5" ht="30">
      <c r="A2" s="11" t="s">
        <v>36</v>
      </c>
      <c r="B2" s="11" t="s">
        <v>44</v>
      </c>
      <c r="C2" s="11" t="s">
        <v>26</v>
      </c>
      <c r="D2" s="11" t="s">
        <v>37</v>
      </c>
      <c r="E2" s="44" t="s">
        <v>98</v>
      </c>
    </row>
    <row r="3" spans="1:5">
      <c r="A3" s="10" t="s">
        <v>68</v>
      </c>
      <c r="B3" s="12" t="s">
        <v>24</v>
      </c>
      <c r="C3" s="12">
        <v>558</v>
      </c>
      <c r="D3" s="2">
        <v>191</v>
      </c>
      <c r="E3" s="29">
        <v>2.9214659685863902</v>
      </c>
    </row>
    <row r="4" spans="1:5">
      <c r="A4" s="20" t="s">
        <v>38</v>
      </c>
      <c r="B4" s="12" t="s">
        <v>20</v>
      </c>
      <c r="C4" s="12">
        <v>5654</v>
      </c>
      <c r="D4" s="2">
        <v>1224</v>
      </c>
      <c r="E4" s="29">
        <v>4.61928104575163</v>
      </c>
    </row>
    <row r="5" spans="1:5">
      <c r="A5" s="20" t="s">
        <v>38</v>
      </c>
      <c r="B5" s="12" t="s">
        <v>3</v>
      </c>
      <c r="C5" s="12">
        <v>1210</v>
      </c>
      <c r="D5" s="2">
        <v>179</v>
      </c>
      <c r="E5" s="29">
        <v>6.7597765363128497</v>
      </c>
    </row>
    <row r="6" spans="1:5">
      <c r="A6" s="10" t="s">
        <v>69</v>
      </c>
      <c r="B6" s="12" t="s">
        <v>24</v>
      </c>
      <c r="C6" s="12">
        <v>3865</v>
      </c>
      <c r="D6" s="2">
        <v>1488</v>
      </c>
      <c r="E6" s="29">
        <v>2.59744623655914</v>
      </c>
    </row>
    <row r="7" spans="1:5">
      <c r="A7" s="10" t="s">
        <v>38</v>
      </c>
      <c r="B7" s="12" t="s">
        <v>14</v>
      </c>
      <c r="C7" s="12">
        <v>848</v>
      </c>
      <c r="D7" s="2">
        <v>479</v>
      </c>
      <c r="E7" s="29">
        <v>1.77035490605428</v>
      </c>
    </row>
    <row r="8" spans="1:5">
      <c r="A8" s="10" t="s">
        <v>38</v>
      </c>
      <c r="B8" s="12" t="s">
        <v>10</v>
      </c>
      <c r="C8" s="12">
        <v>3735</v>
      </c>
      <c r="D8" s="2">
        <v>902</v>
      </c>
      <c r="E8" s="29">
        <v>4.1407982261640797</v>
      </c>
    </row>
    <row r="9" spans="1:5">
      <c r="A9" s="10" t="s">
        <v>38</v>
      </c>
      <c r="B9" s="12" t="s">
        <v>13</v>
      </c>
      <c r="C9" s="12">
        <v>1848</v>
      </c>
      <c r="D9" s="2">
        <v>994</v>
      </c>
      <c r="E9" s="29">
        <v>1.8591549295774601</v>
      </c>
    </row>
    <row r="10" spans="1:5">
      <c r="A10" s="10" t="s">
        <v>38</v>
      </c>
      <c r="B10" s="12" t="s">
        <v>28</v>
      </c>
      <c r="C10" s="12">
        <v>447</v>
      </c>
      <c r="D10" s="2">
        <v>285</v>
      </c>
      <c r="E10" s="29">
        <v>1.56842105263158</v>
      </c>
    </row>
    <row r="11" spans="1:5">
      <c r="A11" s="10" t="s">
        <v>38</v>
      </c>
      <c r="B11" s="12" t="s">
        <v>39</v>
      </c>
      <c r="C11" s="12">
        <v>1125</v>
      </c>
      <c r="D11" s="2">
        <v>677</v>
      </c>
      <c r="E11" s="29">
        <v>1.66174298375185</v>
      </c>
    </row>
    <row r="12" spans="1:5">
      <c r="A12" s="10" t="s">
        <v>38</v>
      </c>
      <c r="B12" s="12" t="s">
        <v>21</v>
      </c>
      <c r="C12" s="12">
        <v>2251</v>
      </c>
      <c r="D12" s="2">
        <v>821</v>
      </c>
      <c r="E12" s="29">
        <v>2.7417783191230201</v>
      </c>
    </row>
    <row r="13" spans="1:5">
      <c r="A13" s="10" t="s">
        <v>38</v>
      </c>
      <c r="B13" s="12" t="s">
        <v>15</v>
      </c>
      <c r="C13" s="12">
        <v>3142</v>
      </c>
      <c r="D13" s="2">
        <v>1318</v>
      </c>
      <c r="E13" s="29">
        <v>2.38391502276176</v>
      </c>
    </row>
    <row r="14" spans="1:5">
      <c r="A14" s="10" t="s">
        <v>38</v>
      </c>
      <c r="B14" s="12" t="s">
        <v>16</v>
      </c>
      <c r="C14" s="12">
        <v>1271</v>
      </c>
      <c r="D14" s="2">
        <v>530</v>
      </c>
      <c r="E14" s="29">
        <v>2.3981132075471701</v>
      </c>
    </row>
    <row r="15" spans="1:5">
      <c r="A15" s="10" t="s">
        <v>38</v>
      </c>
      <c r="B15" s="12" t="s">
        <v>6</v>
      </c>
      <c r="C15" s="12">
        <v>3077</v>
      </c>
      <c r="D15" s="2">
        <v>555</v>
      </c>
      <c r="E15" s="29">
        <v>5.5441441441441404</v>
      </c>
    </row>
    <row r="16" spans="1:5">
      <c r="A16" s="10" t="s">
        <v>38</v>
      </c>
      <c r="B16" s="12" t="s">
        <v>20</v>
      </c>
      <c r="C16" s="12">
        <v>7104</v>
      </c>
      <c r="D16" s="2">
        <v>1341</v>
      </c>
      <c r="E16" s="29">
        <v>5.2975391498881397</v>
      </c>
    </row>
    <row r="17" spans="1:5">
      <c r="A17" s="10" t="s">
        <v>38</v>
      </c>
      <c r="B17" s="12" t="s">
        <v>40</v>
      </c>
      <c r="C17" s="12">
        <v>5503</v>
      </c>
      <c r="D17" s="2">
        <v>1195</v>
      </c>
      <c r="E17" s="29">
        <v>4.6050209205020902</v>
      </c>
    </row>
    <row r="18" spans="1:5">
      <c r="A18" s="10" t="s">
        <v>38</v>
      </c>
      <c r="B18" s="12" t="s">
        <v>87</v>
      </c>
      <c r="C18" s="12">
        <v>1664</v>
      </c>
      <c r="D18" s="2">
        <v>457</v>
      </c>
      <c r="E18" s="29">
        <v>3.6411378555798701</v>
      </c>
    </row>
    <row r="19" spans="1:5">
      <c r="A19" s="10" t="s">
        <v>70</v>
      </c>
      <c r="B19" s="12" t="s">
        <v>8</v>
      </c>
      <c r="C19" s="12">
        <v>1812</v>
      </c>
      <c r="D19" s="2">
        <v>1028</v>
      </c>
      <c r="E19" s="29">
        <v>1.76264591439689</v>
      </c>
    </row>
    <row r="20" spans="1:5">
      <c r="A20" s="10" t="s">
        <v>38</v>
      </c>
      <c r="B20" s="12" t="s">
        <v>14</v>
      </c>
      <c r="C20" s="12">
        <v>2087</v>
      </c>
      <c r="D20" s="2">
        <v>1063</v>
      </c>
      <c r="E20" s="29">
        <v>1.9633113828786499</v>
      </c>
    </row>
    <row r="21" spans="1:5">
      <c r="A21" s="10" t="s">
        <v>38</v>
      </c>
      <c r="B21" s="12" t="s">
        <v>13</v>
      </c>
      <c r="C21" s="12">
        <v>3040</v>
      </c>
      <c r="D21" s="2">
        <v>1797</v>
      </c>
      <c r="E21" s="29">
        <v>1.6917084028937099</v>
      </c>
    </row>
    <row r="22" spans="1:5">
      <c r="A22" s="10" t="s">
        <v>38</v>
      </c>
      <c r="B22" s="12" t="s">
        <v>12</v>
      </c>
      <c r="C22" s="12">
        <v>846</v>
      </c>
      <c r="D22" s="2">
        <v>285</v>
      </c>
      <c r="E22" s="29">
        <v>2.9684210526315802</v>
      </c>
    </row>
    <row r="23" spans="1:5">
      <c r="A23" s="10" t="s">
        <v>38</v>
      </c>
      <c r="B23" s="12" t="s">
        <v>15</v>
      </c>
      <c r="C23" s="12">
        <v>18856</v>
      </c>
      <c r="D23" s="2">
        <v>7626</v>
      </c>
      <c r="E23" s="29">
        <v>2.4725937581956501</v>
      </c>
    </row>
    <row r="24" spans="1:5">
      <c r="A24" s="10" t="s">
        <v>38</v>
      </c>
      <c r="B24" s="12" t="s">
        <v>16</v>
      </c>
      <c r="C24" s="12">
        <v>914</v>
      </c>
      <c r="D24" s="2">
        <v>379</v>
      </c>
      <c r="E24" s="29">
        <v>2.4116094986807401</v>
      </c>
    </row>
    <row r="25" spans="1:5">
      <c r="A25" s="10" t="s">
        <v>38</v>
      </c>
      <c r="B25" s="12" t="s">
        <v>5</v>
      </c>
      <c r="C25" s="12">
        <v>1281</v>
      </c>
      <c r="D25" s="2">
        <v>477</v>
      </c>
      <c r="E25" s="29">
        <v>2.68553459119497</v>
      </c>
    </row>
    <row r="26" spans="1:5">
      <c r="A26" s="10" t="s">
        <v>71</v>
      </c>
      <c r="B26" s="12" t="s">
        <v>24</v>
      </c>
      <c r="C26" s="12">
        <v>988</v>
      </c>
      <c r="D26" s="2">
        <v>318</v>
      </c>
      <c r="E26" s="29">
        <v>3.10691823899371</v>
      </c>
    </row>
    <row r="27" spans="1:5">
      <c r="A27" s="10" t="s">
        <v>38</v>
      </c>
      <c r="B27" s="12" t="s">
        <v>21</v>
      </c>
      <c r="C27" s="12">
        <v>723</v>
      </c>
      <c r="D27" s="2">
        <v>218</v>
      </c>
      <c r="E27" s="29">
        <v>3.3165137614678901</v>
      </c>
    </row>
    <row r="28" spans="1:5">
      <c r="A28" s="10" t="s">
        <v>38</v>
      </c>
      <c r="B28" s="12" t="s">
        <v>20</v>
      </c>
      <c r="C28" s="12">
        <v>6291</v>
      </c>
      <c r="D28" s="2">
        <v>1138</v>
      </c>
      <c r="E28" s="29">
        <v>5.5281195079086096</v>
      </c>
    </row>
    <row r="29" spans="1:5">
      <c r="A29" s="10" t="s">
        <v>38</v>
      </c>
      <c r="B29" s="12" t="s">
        <v>3</v>
      </c>
      <c r="C29" s="12">
        <v>1100</v>
      </c>
      <c r="D29" s="2">
        <v>228</v>
      </c>
      <c r="E29" s="29">
        <v>4.8245614035087696</v>
      </c>
    </row>
    <row r="30" spans="1:5">
      <c r="A30" s="10" t="s">
        <v>38</v>
      </c>
      <c r="B30" s="12" t="s">
        <v>87</v>
      </c>
      <c r="C30" s="12">
        <v>1348</v>
      </c>
      <c r="D30" s="2">
        <v>304</v>
      </c>
      <c r="E30" s="29">
        <v>4.4342105263157903</v>
      </c>
    </row>
    <row r="31" spans="1:5">
      <c r="A31" s="10" t="s">
        <v>72</v>
      </c>
      <c r="B31" s="12" t="s">
        <v>24</v>
      </c>
      <c r="C31" s="12">
        <v>3873</v>
      </c>
      <c r="D31" s="2">
        <v>1407</v>
      </c>
      <c r="E31" s="29">
        <v>2.75266524520256</v>
      </c>
    </row>
    <row r="32" spans="1:5">
      <c r="A32" s="10" t="s">
        <v>38</v>
      </c>
      <c r="B32" s="12" t="s">
        <v>39</v>
      </c>
      <c r="C32" s="12">
        <v>1114</v>
      </c>
      <c r="D32" s="2">
        <v>644</v>
      </c>
      <c r="E32" s="29">
        <v>1.7298136645962701</v>
      </c>
    </row>
    <row r="33" spans="1:5">
      <c r="A33" s="10" t="s">
        <v>38</v>
      </c>
      <c r="B33" s="12" t="s">
        <v>21</v>
      </c>
      <c r="C33" s="12">
        <v>1546</v>
      </c>
      <c r="D33" s="2">
        <v>466</v>
      </c>
      <c r="E33" s="29">
        <v>3.3175965665236098</v>
      </c>
    </row>
    <row r="34" spans="1:5">
      <c r="A34" s="10" t="s">
        <v>38</v>
      </c>
      <c r="B34" s="12" t="s">
        <v>20</v>
      </c>
      <c r="C34" s="12">
        <v>5612</v>
      </c>
      <c r="D34" s="2">
        <v>1184</v>
      </c>
      <c r="E34" s="29">
        <v>4.7398648648648596</v>
      </c>
    </row>
    <row r="35" spans="1:5">
      <c r="A35" s="10" t="s">
        <v>38</v>
      </c>
      <c r="B35" s="12" t="s">
        <v>3</v>
      </c>
      <c r="C35" s="12">
        <v>773</v>
      </c>
      <c r="D35" s="2">
        <v>172</v>
      </c>
      <c r="E35" s="29">
        <v>4.4941860465116301</v>
      </c>
    </row>
    <row r="36" spans="1:5">
      <c r="A36" s="10" t="s">
        <v>73</v>
      </c>
      <c r="B36" s="12" t="s">
        <v>24</v>
      </c>
      <c r="C36" s="12">
        <v>1365</v>
      </c>
      <c r="D36" s="2">
        <v>503</v>
      </c>
      <c r="E36" s="29">
        <v>2.7137176938369798</v>
      </c>
    </row>
    <row r="37" spans="1:5">
      <c r="A37" s="10" t="s">
        <v>38</v>
      </c>
      <c r="B37" s="12" t="s">
        <v>39</v>
      </c>
      <c r="C37" s="12">
        <v>62</v>
      </c>
      <c r="D37" s="2">
        <v>34</v>
      </c>
      <c r="E37" s="29">
        <v>1.8235294117647101</v>
      </c>
    </row>
    <row r="38" spans="1:5">
      <c r="A38" s="10" t="s">
        <v>38</v>
      </c>
      <c r="B38" s="12" t="s">
        <v>20</v>
      </c>
      <c r="C38" s="12">
        <v>5435</v>
      </c>
      <c r="D38" s="2">
        <v>1040</v>
      </c>
      <c r="E38" s="29">
        <v>5.2259615384615401</v>
      </c>
    </row>
    <row r="39" spans="1:5">
      <c r="A39" s="10" t="s">
        <v>38</v>
      </c>
      <c r="B39" s="12" t="s">
        <v>3</v>
      </c>
      <c r="C39" s="12">
        <v>742</v>
      </c>
      <c r="D39" s="2">
        <v>150</v>
      </c>
      <c r="E39" s="29">
        <v>4.9466666666666699</v>
      </c>
    </row>
    <row r="40" spans="1:5">
      <c r="A40" s="10" t="s">
        <v>74</v>
      </c>
      <c r="B40" s="12" t="s">
        <v>24</v>
      </c>
      <c r="C40" s="12">
        <v>2850</v>
      </c>
      <c r="D40" s="2">
        <v>885</v>
      </c>
      <c r="E40" s="29">
        <v>3.22033898305085</v>
      </c>
    </row>
    <row r="41" spans="1:5">
      <c r="A41" s="10" t="s">
        <v>38</v>
      </c>
      <c r="B41" s="12" t="s">
        <v>39</v>
      </c>
      <c r="C41" s="12">
        <v>304</v>
      </c>
      <c r="D41" s="2">
        <v>174</v>
      </c>
      <c r="E41" s="29">
        <v>1.7471264367816099</v>
      </c>
    </row>
    <row r="42" spans="1:5">
      <c r="A42" s="10" t="s">
        <v>38</v>
      </c>
      <c r="B42" s="12" t="s">
        <v>21</v>
      </c>
      <c r="C42" s="12">
        <v>946</v>
      </c>
      <c r="D42" s="2">
        <v>325</v>
      </c>
      <c r="E42" s="29">
        <v>2.9107692307692301</v>
      </c>
    </row>
    <row r="43" spans="1:5">
      <c r="A43" s="10" t="s">
        <v>38</v>
      </c>
      <c r="B43" s="12" t="s">
        <v>16</v>
      </c>
      <c r="C43" s="12">
        <v>1229</v>
      </c>
      <c r="D43" s="2">
        <v>448</v>
      </c>
      <c r="E43" s="29">
        <v>2.7433035714285698</v>
      </c>
    </row>
    <row r="44" spans="1:5">
      <c r="A44" s="10" t="s">
        <v>38</v>
      </c>
      <c r="B44" s="12" t="s">
        <v>20</v>
      </c>
      <c r="C44" s="12">
        <v>8499</v>
      </c>
      <c r="D44" s="2">
        <v>1654</v>
      </c>
      <c r="E44" s="29">
        <v>5.1384522370012098</v>
      </c>
    </row>
    <row r="45" spans="1:5">
      <c r="A45" s="10" t="s">
        <v>38</v>
      </c>
      <c r="B45" s="12" t="s">
        <v>3</v>
      </c>
      <c r="C45" s="12">
        <v>1344</v>
      </c>
      <c r="D45" s="2">
        <v>273</v>
      </c>
      <c r="E45" s="29">
        <v>4.9230769230769198</v>
      </c>
    </row>
    <row r="46" spans="1:5">
      <c r="A46" s="10" t="s">
        <v>75</v>
      </c>
      <c r="B46" s="12" t="s">
        <v>24</v>
      </c>
      <c r="C46" s="12">
        <v>3767</v>
      </c>
      <c r="D46" s="2">
        <v>1739</v>
      </c>
      <c r="E46" s="29">
        <v>2.1661874640597998</v>
      </c>
    </row>
    <row r="47" spans="1:5">
      <c r="A47" s="10" t="s">
        <v>38</v>
      </c>
      <c r="B47" s="12" t="s">
        <v>22</v>
      </c>
      <c r="C47" s="12">
        <v>1674</v>
      </c>
      <c r="D47" s="2">
        <v>731</v>
      </c>
      <c r="E47" s="29">
        <v>2.2900136798905599</v>
      </c>
    </row>
    <row r="48" spans="1:5">
      <c r="A48" s="10" t="s">
        <v>38</v>
      </c>
      <c r="B48" s="12" t="s">
        <v>10</v>
      </c>
      <c r="C48" s="12">
        <v>7660</v>
      </c>
      <c r="D48" s="2">
        <v>2002</v>
      </c>
      <c r="E48" s="29">
        <v>3.8261738261738301</v>
      </c>
    </row>
    <row r="49" spans="1:5">
      <c r="A49" s="10" t="s">
        <v>38</v>
      </c>
      <c r="B49" s="12" t="s">
        <v>13</v>
      </c>
      <c r="C49" s="12">
        <v>314</v>
      </c>
      <c r="D49" s="2">
        <v>90</v>
      </c>
      <c r="E49" s="29">
        <v>3.4888888888888898</v>
      </c>
    </row>
    <row r="50" spans="1:5">
      <c r="A50" s="10" t="s">
        <v>38</v>
      </c>
      <c r="B50" s="12" t="s">
        <v>28</v>
      </c>
      <c r="C50" s="12">
        <v>1270</v>
      </c>
      <c r="D50" s="2">
        <v>341</v>
      </c>
      <c r="E50" s="29">
        <v>3.7243401759530799</v>
      </c>
    </row>
    <row r="51" spans="1:5">
      <c r="A51" s="10" t="s">
        <v>38</v>
      </c>
      <c r="B51" s="12" t="s">
        <v>39</v>
      </c>
      <c r="C51" s="12">
        <v>4287</v>
      </c>
      <c r="D51" s="2">
        <v>2103</v>
      </c>
      <c r="E51" s="29">
        <v>2.0385164051355198</v>
      </c>
    </row>
    <row r="52" spans="1:5">
      <c r="A52" s="10" t="s">
        <v>38</v>
      </c>
      <c r="B52" s="12" t="s">
        <v>21</v>
      </c>
      <c r="C52" s="12">
        <v>11676</v>
      </c>
      <c r="D52" s="2">
        <v>3250</v>
      </c>
      <c r="E52" s="29">
        <v>3.5926153846153799</v>
      </c>
    </row>
    <row r="53" spans="1:5">
      <c r="A53" s="10" t="s">
        <v>38</v>
      </c>
      <c r="B53" s="12" t="s">
        <v>15</v>
      </c>
      <c r="C53" s="12">
        <v>1381</v>
      </c>
      <c r="D53" s="2">
        <v>368</v>
      </c>
      <c r="E53" s="29">
        <v>3.7527173913043499</v>
      </c>
    </row>
    <row r="54" spans="1:5">
      <c r="A54" s="10" t="s">
        <v>38</v>
      </c>
      <c r="B54" s="12" t="s">
        <v>6</v>
      </c>
      <c r="C54" s="12">
        <v>7224</v>
      </c>
      <c r="D54" s="2">
        <v>2524</v>
      </c>
      <c r="E54" s="29">
        <v>2.8621236133122001</v>
      </c>
    </row>
    <row r="55" spans="1:5">
      <c r="A55" s="10" t="s">
        <v>38</v>
      </c>
      <c r="B55" s="12" t="s">
        <v>20</v>
      </c>
      <c r="C55" s="12">
        <v>6549</v>
      </c>
      <c r="D55" s="2">
        <v>1163</v>
      </c>
      <c r="E55" s="29">
        <v>5.6311263972484999</v>
      </c>
    </row>
    <row r="56" spans="1:5">
      <c r="A56" s="10" t="s">
        <v>38</v>
      </c>
      <c r="B56" s="12" t="s">
        <v>40</v>
      </c>
      <c r="C56" s="12">
        <v>6023</v>
      </c>
      <c r="D56" s="2">
        <v>1130</v>
      </c>
      <c r="E56" s="29">
        <v>5.3300884955752199</v>
      </c>
    </row>
    <row r="57" spans="1:5">
      <c r="A57" s="10" t="s">
        <v>38</v>
      </c>
      <c r="B57" s="12" t="s">
        <v>4</v>
      </c>
      <c r="C57" s="12">
        <v>853</v>
      </c>
      <c r="D57" s="2">
        <v>196</v>
      </c>
      <c r="E57" s="29">
        <v>4.3520408163265296</v>
      </c>
    </row>
    <row r="58" spans="1:5">
      <c r="A58" s="10" t="s">
        <v>38</v>
      </c>
      <c r="B58" s="12" t="s">
        <v>41</v>
      </c>
      <c r="C58" s="12">
        <v>4600</v>
      </c>
      <c r="D58" s="2">
        <v>679</v>
      </c>
      <c r="E58" s="29">
        <v>6.7746686303387298</v>
      </c>
    </row>
    <row r="59" spans="1:5">
      <c r="A59" s="10" t="s">
        <v>38</v>
      </c>
      <c r="B59" s="12" t="s">
        <v>87</v>
      </c>
      <c r="C59" s="12">
        <v>551</v>
      </c>
      <c r="D59" s="2">
        <v>161</v>
      </c>
      <c r="E59" s="29">
        <v>3.4223602484472</v>
      </c>
    </row>
    <row r="60" spans="1:5">
      <c r="A60" s="10" t="s">
        <v>76</v>
      </c>
      <c r="B60" s="12" t="s">
        <v>24</v>
      </c>
      <c r="C60" s="12">
        <v>3209</v>
      </c>
      <c r="D60" s="2">
        <v>1685</v>
      </c>
      <c r="E60" s="29">
        <v>1.9044510385756701</v>
      </c>
    </row>
    <row r="61" spans="1:5">
      <c r="A61" s="10" t="s">
        <v>38</v>
      </c>
      <c r="B61" s="12" t="s">
        <v>39</v>
      </c>
      <c r="C61" s="12">
        <v>1593</v>
      </c>
      <c r="D61" s="2">
        <v>745</v>
      </c>
      <c r="E61" s="29">
        <v>2.13825503355705</v>
      </c>
    </row>
    <row r="62" spans="1:5">
      <c r="A62" s="10" t="s">
        <v>38</v>
      </c>
      <c r="B62" s="12" t="s">
        <v>21</v>
      </c>
      <c r="C62" s="12">
        <v>1202</v>
      </c>
      <c r="D62" s="2">
        <v>369</v>
      </c>
      <c r="E62" s="29">
        <v>3.2574525745257499</v>
      </c>
    </row>
    <row r="63" spans="1:5">
      <c r="A63" s="10" t="s">
        <v>38</v>
      </c>
      <c r="B63" s="12" t="s">
        <v>20</v>
      </c>
      <c r="C63" s="12">
        <v>15789</v>
      </c>
      <c r="D63" s="2">
        <v>4027</v>
      </c>
      <c r="E63" s="29">
        <v>3.9207847032530401</v>
      </c>
    </row>
    <row r="64" spans="1:5">
      <c r="A64" s="10" t="s">
        <v>38</v>
      </c>
      <c r="B64" s="12" t="s">
        <v>3</v>
      </c>
      <c r="C64" s="12">
        <v>1468</v>
      </c>
      <c r="D64" s="2">
        <v>395</v>
      </c>
      <c r="E64" s="29">
        <v>3.7164556962025301</v>
      </c>
    </row>
    <row r="65" spans="1:5">
      <c r="A65" s="10" t="s">
        <v>77</v>
      </c>
      <c r="B65" s="12" t="s">
        <v>24</v>
      </c>
      <c r="C65" s="12">
        <v>3129</v>
      </c>
      <c r="D65" s="2">
        <v>792</v>
      </c>
      <c r="E65" s="29">
        <v>3.9507575757575801</v>
      </c>
    </row>
    <row r="66" spans="1:5">
      <c r="A66" s="10" t="s">
        <v>38</v>
      </c>
      <c r="B66" s="12" t="s">
        <v>39</v>
      </c>
      <c r="C66" s="12">
        <v>274</v>
      </c>
      <c r="D66" s="2">
        <v>115</v>
      </c>
      <c r="E66" s="29">
        <v>2.3826086956521699</v>
      </c>
    </row>
    <row r="67" spans="1:5">
      <c r="A67" s="10" t="s">
        <v>38</v>
      </c>
      <c r="B67" s="12" t="s">
        <v>21</v>
      </c>
      <c r="C67" s="12">
        <v>777</v>
      </c>
      <c r="D67" s="2">
        <v>296</v>
      </c>
      <c r="E67" s="29">
        <v>2.625</v>
      </c>
    </row>
    <row r="68" spans="1:5">
      <c r="A68" s="10" t="s">
        <v>38</v>
      </c>
      <c r="B68" s="12" t="s">
        <v>20</v>
      </c>
      <c r="C68" s="12">
        <v>4586</v>
      </c>
      <c r="D68" s="2">
        <v>930</v>
      </c>
      <c r="E68" s="29">
        <v>4.9311827956989198</v>
      </c>
    </row>
    <row r="69" spans="1:5">
      <c r="A69" s="10" t="s">
        <v>38</v>
      </c>
      <c r="B69" s="12" t="s">
        <v>3</v>
      </c>
      <c r="C69" s="12">
        <v>975</v>
      </c>
      <c r="D69" s="2">
        <v>157</v>
      </c>
      <c r="E69" s="29">
        <v>6.2101910828025497</v>
      </c>
    </row>
    <row r="70" spans="1:5">
      <c r="A70" s="10" t="s">
        <v>78</v>
      </c>
      <c r="B70" s="12" t="s">
        <v>24</v>
      </c>
      <c r="C70" s="12">
        <v>3197</v>
      </c>
      <c r="D70" s="2">
        <v>1071</v>
      </c>
      <c r="E70" s="29">
        <v>2.9850606909430399</v>
      </c>
    </row>
    <row r="71" spans="1:5">
      <c r="A71" s="10" t="s">
        <v>38</v>
      </c>
      <c r="B71" s="12" t="s">
        <v>28</v>
      </c>
      <c r="C71" s="12">
        <v>148</v>
      </c>
      <c r="D71" s="2">
        <v>49</v>
      </c>
      <c r="E71" s="29">
        <v>3.0204081632653099</v>
      </c>
    </row>
    <row r="72" spans="1:5">
      <c r="A72" s="10" t="s">
        <v>38</v>
      </c>
      <c r="B72" s="12" t="s">
        <v>39</v>
      </c>
      <c r="C72" s="12">
        <v>342</v>
      </c>
      <c r="D72" s="2">
        <v>134</v>
      </c>
      <c r="E72" s="29">
        <v>2.5522388059701502</v>
      </c>
    </row>
    <row r="73" spans="1:5">
      <c r="A73" s="10" t="s">
        <v>38</v>
      </c>
      <c r="B73" s="12" t="s">
        <v>21</v>
      </c>
      <c r="C73" s="12">
        <v>932</v>
      </c>
      <c r="D73" s="2">
        <v>263</v>
      </c>
      <c r="E73" s="29">
        <v>3.5437262357414401</v>
      </c>
    </row>
    <row r="74" spans="1:5">
      <c r="A74" s="10" t="s">
        <v>38</v>
      </c>
      <c r="B74" s="12" t="s">
        <v>16</v>
      </c>
      <c r="C74" s="12">
        <v>481</v>
      </c>
      <c r="D74" s="2">
        <v>209</v>
      </c>
      <c r="E74" s="29">
        <v>2.3014354066985598</v>
      </c>
    </row>
    <row r="75" spans="1:5">
      <c r="A75" s="10" t="s">
        <v>38</v>
      </c>
      <c r="B75" s="12" t="s">
        <v>20</v>
      </c>
      <c r="C75" s="12">
        <v>6204</v>
      </c>
      <c r="D75" s="2">
        <v>1690</v>
      </c>
      <c r="E75" s="29">
        <v>3.6710059171597602</v>
      </c>
    </row>
    <row r="76" spans="1:5">
      <c r="A76" s="10" t="s">
        <v>38</v>
      </c>
      <c r="B76" s="12" t="s">
        <v>3</v>
      </c>
      <c r="C76" s="12">
        <v>764</v>
      </c>
      <c r="D76" s="2">
        <v>183</v>
      </c>
      <c r="E76" s="29">
        <v>4.1748633879781396</v>
      </c>
    </row>
    <row r="77" spans="1:5">
      <c r="A77" s="10" t="s">
        <v>79</v>
      </c>
      <c r="B77" s="12" t="s">
        <v>24</v>
      </c>
      <c r="C77" s="12">
        <v>8352</v>
      </c>
      <c r="D77" s="2">
        <v>2528</v>
      </c>
      <c r="E77" s="29">
        <v>3.3037974683544298</v>
      </c>
    </row>
    <row r="78" spans="1:5">
      <c r="A78" s="10" t="s">
        <v>38</v>
      </c>
      <c r="B78" s="12" t="s">
        <v>8</v>
      </c>
      <c r="C78" s="12">
        <v>1616</v>
      </c>
      <c r="D78" s="2">
        <v>950</v>
      </c>
      <c r="E78" s="29">
        <v>1.70105263157895</v>
      </c>
    </row>
    <row r="79" spans="1:5">
      <c r="A79" s="10" t="s">
        <v>38</v>
      </c>
      <c r="B79" s="12" t="s">
        <v>9</v>
      </c>
      <c r="C79" s="12">
        <v>3001</v>
      </c>
      <c r="D79" s="2">
        <v>1450</v>
      </c>
      <c r="E79" s="29">
        <v>2.0696551724137899</v>
      </c>
    </row>
    <row r="80" spans="1:5">
      <c r="A80" s="10" t="s">
        <v>38</v>
      </c>
      <c r="B80" s="12" t="s">
        <v>19</v>
      </c>
      <c r="C80" s="12">
        <v>2066</v>
      </c>
      <c r="D80" s="2">
        <v>475</v>
      </c>
      <c r="E80" s="29">
        <v>4.3494736842105297</v>
      </c>
    </row>
    <row r="81" spans="1:5">
      <c r="A81" s="10" t="s">
        <v>38</v>
      </c>
      <c r="B81" s="12" t="s">
        <v>42</v>
      </c>
      <c r="C81" s="12">
        <v>4437</v>
      </c>
      <c r="D81" s="2">
        <v>781</v>
      </c>
      <c r="E81" s="29">
        <v>5.6811779769526201</v>
      </c>
    </row>
    <row r="82" spans="1:5">
      <c r="A82" s="10" t="s">
        <v>38</v>
      </c>
      <c r="B82" s="12" t="s">
        <v>22</v>
      </c>
      <c r="C82" s="12">
        <v>3977</v>
      </c>
      <c r="D82" s="2">
        <v>1073</v>
      </c>
      <c r="E82" s="29">
        <v>3.7064305684995298</v>
      </c>
    </row>
    <row r="83" spans="1:5">
      <c r="A83" s="10" t="s">
        <v>38</v>
      </c>
      <c r="B83" s="12" t="s">
        <v>11</v>
      </c>
      <c r="C83" s="12">
        <v>882</v>
      </c>
      <c r="D83" s="2">
        <v>502</v>
      </c>
      <c r="E83" s="29">
        <v>1.75697211155378</v>
      </c>
    </row>
    <row r="84" spans="1:5">
      <c r="A84" s="10" t="s">
        <v>38</v>
      </c>
      <c r="B84" s="12" t="s">
        <v>23</v>
      </c>
      <c r="C84" s="12">
        <v>4714</v>
      </c>
      <c r="D84" s="2">
        <v>941</v>
      </c>
      <c r="E84" s="29">
        <v>5.0095642933049902</v>
      </c>
    </row>
    <row r="85" spans="1:5">
      <c r="A85" s="10" t="s">
        <v>38</v>
      </c>
      <c r="B85" s="12" t="s">
        <v>88</v>
      </c>
      <c r="C85" s="12">
        <v>625</v>
      </c>
      <c r="D85" s="2">
        <v>85</v>
      </c>
      <c r="E85" s="29">
        <v>7.3529411764705896</v>
      </c>
    </row>
    <row r="86" spans="1:5">
      <c r="A86" s="10" t="s">
        <v>38</v>
      </c>
      <c r="B86" s="12" t="s">
        <v>14</v>
      </c>
      <c r="C86" s="12">
        <v>6834</v>
      </c>
      <c r="D86" s="2">
        <v>3296</v>
      </c>
      <c r="E86" s="29">
        <v>2.07342233009709</v>
      </c>
    </row>
    <row r="87" spans="1:5">
      <c r="A87" s="10" t="s">
        <v>38</v>
      </c>
      <c r="B87" s="12" t="s">
        <v>10</v>
      </c>
      <c r="C87" s="12">
        <v>5713</v>
      </c>
      <c r="D87" s="2">
        <v>1490</v>
      </c>
      <c r="E87" s="29">
        <v>3.83422818791946</v>
      </c>
    </row>
    <row r="88" spans="1:5">
      <c r="A88" s="10" t="s">
        <v>38</v>
      </c>
      <c r="B88" s="12" t="s">
        <v>43</v>
      </c>
      <c r="C88" s="12">
        <v>928</v>
      </c>
      <c r="D88" s="2">
        <v>479</v>
      </c>
      <c r="E88" s="29">
        <v>1.9373695198329901</v>
      </c>
    </row>
    <row r="89" spans="1:5">
      <c r="A89" s="10" t="s">
        <v>38</v>
      </c>
      <c r="B89" s="12" t="s">
        <v>13</v>
      </c>
      <c r="C89" s="12">
        <v>6106</v>
      </c>
      <c r="D89" s="2">
        <v>2012</v>
      </c>
      <c r="E89" s="29">
        <v>3.03479125248509</v>
      </c>
    </row>
    <row r="90" spans="1:5">
      <c r="A90" s="10" t="s">
        <v>38</v>
      </c>
      <c r="B90" s="12" t="s">
        <v>28</v>
      </c>
      <c r="C90" s="12">
        <v>4078</v>
      </c>
      <c r="D90" s="2">
        <v>1073</v>
      </c>
      <c r="E90" s="29">
        <v>3.80055917986952</v>
      </c>
    </row>
    <row r="91" spans="1:5">
      <c r="A91" s="10" t="s">
        <v>38</v>
      </c>
      <c r="B91" s="12" t="s">
        <v>12</v>
      </c>
      <c r="C91" s="12">
        <v>11492</v>
      </c>
      <c r="D91" s="2">
        <v>3557</v>
      </c>
      <c r="E91" s="29">
        <v>3.2308124824290099</v>
      </c>
    </row>
    <row r="92" spans="1:5">
      <c r="A92" s="10" t="s">
        <v>38</v>
      </c>
      <c r="B92" s="12" t="s">
        <v>39</v>
      </c>
      <c r="C92" s="12">
        <v>3660</v>
      </c>
      <c r="D92" s="2">
        <v>1599</v>
      </c>
      <c r="E92" s="29">
        <v>2.2889305816135099</v>
      </c>
    </row>
    <row r="93" spans="1:5">
      <c r="A93" s="10" t="s">
        <v>38</v>
      </c>
      <c r="B93" s="12" t="s">
        <v>21</v>
      </c>
      <c r="C93" s="12">
        <v>11140</v>
      </c>
      <c r="D93" s="2">
        <v>2647</v>
      </c>
      <c r="E93" s="29">
        <v>4.2085379675103898</v>
      </c>
    </row>
    <row r="94" spans="1:5">
      <c r="A94" s="10" t="s">
        <v>38</v>
      </c>
      <c r="B94" s="12" t="s">
        <v>17</v>
      </c>
      <c r="C94" s="12">
        <v>6156</v>
      </c>
      <c r="D94" s="2">
        <v>854</v>
      </c>
      <c r="E94" s="29">
        <v>7.2084309133489501</v>
      </c>
    </row>
    <row r="95" spans="1:5">
      <c r="A95" s="10" t="s">
        <v>38</v>
      </c>
      <c r="B95" s="12" t="s">
        <v>2</v>
      </c>
      <c r="C95" s="12">
        <v>2704</v>
      </c>
      <c r="D95" s="2">
        <v>811</v>
      </c>
      <c r="E95" s="29">
        <v>3.3341553637484602</v>
      </c>
    </row>
    <row r="96" spans="1:5">
      <c r="A96" s="10" t="s">
        <v>38</v>
      </c>
      <c r="B96" s="12" t="s">
        <v>15</v>
      </c>
      <c r="C96" s="12">
        <v>6904</v>
      </c>
      <c r="D96" s="2">
        <v>2434</v>
      </c>
      <c r="E96" s="29">
        <v>2.8364831552999199</v>
      </c>
    </row>
    <row r="97" spans="1:5">
      <c r="A97" s="10" t="s">
        <v>38</v>
      </c>
      <c r="B97" s="12" t="s">
        <v>16</v>
      </c>
      <c r="C97" s="12">
        <v>4425</v>
      </c>
      <c r="D97" s="2">
        <v>1853</v>
      </c>
      <c r="E97" s="29">
        <v>2.3880194279546698</v>
      </c>
    </row>
    <row r="98" spans="1:5">
      <c r="A98" s="10" t="s">
        <v>38</v>
      </c>
      <c r="B98" s="12" t="s">
        <v>6</v>
      </c>
      <c r="C98" s="12">
        <v>4451</v>
      </c>
      <c r="D98" s="2">
        <v>1380</v>
      </c>
      <c r="E98" s="29">
        <v>3.2253623188405798</v>
      </c>
    </row>
    <row r="99" spans="1:5">
      <c r="A99" s="10" t="s">
        <v>38</v>
      </c>
      <c r="B99" s="12" t="s">
        <v>20</v>
      </c>
      <c r="C99" s="12">
        <v>5281</v>
      </c>
      <c r="D99" s="2">
        <v>755</v>
      </c>
      <c r="E99" s="29">
        <v>6.9947019867549702</v>
      </c>
    </row>
    <row r="100" spans="1:5">
      <c r="A100" s="10" t="s">
        <v>38</v>
      </c>
      <c r="B100" s="12" t="s">
        <v>40</v>
      </c>
      <c r="C100" s="12">
        <v>16433</v>
      </c>
      <c r="D100" s="2">
        <v>3012</v>
      </c>
      <c r="E100" s="29">
        <v>5.4558432934927001</v>
      </c>
    </row>
    <row r="101" spans="1:5">
      <c r="A101" s="10" t="s">
        <v>38</v>
      </c>
      <c r="B101" s="12" t="s">
        <v>4</v>
      </c>
      <c r="C101" s="12">
        <v>5065</v>
      </c>
      <c r="D101" s="2">
        <v>1006</v>
      </c>
      <c r="E101" s="29">
        <v>5.03479125248509</v>
      </c>
    </row>
    <row r="102" spans="1:5">
      <c r="A102" s="10" t="s">
        <v>38</v>
      </c>
      <c r="B102" s="12" t="s">
        <v>89</v>
      </c>
      <c r="C102" s="12">
        <v>1888</v>
      </c>
      <c r="D102" s="2">
        <v>367</v>
      </c>
      <c r="E102" s="29">
        <v>5.1444141689373302</v>
      </c>
    </row>
    <row r="103" spans="1:5">
      <c r="A103" s="10" t="s">
        <v>38</v>
      </c>
      <c r="B103" s="12" t="s">
        <v>5</v>
      </c>
      <c r="C103" s="12">
        <v>5741</v>
      </c>
      <c r="D103" s="2">
        <v>1124</v>
      </c>
      <c r="E103" s="29">
        <v>5.1076512455516001</v>
      </c>
    </row>
    <row r="104" spans="1:5">
      <c r="A104" s="10" t="s">
        <v>38</v>
      </c>
      <c r="B104" s="12" t="s">
        <v>41</v>
      </c>
      <c r="C104" s="12">
        <v>3394</v>
      </c>
      <c r="D104" s="2">
        <v>563</v>
      </c>
      <c r="E104" s="29">
        <v>6.0284191829484897</v>
      </c>
    </row>
    <row r="105" spans="1:5">
      <c r="A105" s="10" t="s">
        <v>38</v>
      </c>
      <c r="B105" s="12" t="s">
        <v>18</v>
      </c>
      <c r="C105" s="12">
        <v>2625</v>
      </c>
      <c r="D105" s="2">
        <v>579</v>
      </c>
      <c r="E105" s="29">
        <v>4.5336787564766796</v>
      </c>
    </row>
    <row r="106" spans="1:5">
      <c r="A106" s="10" t="s">
        <v>38</v>
      </c>
      <c r="B106" s="12" t="s">
        <v>87</v>
      </c>
      <c r="C106" s="12">
        <v>4185</v>
      </c>
      <c r="D106" s="2">
        <v>840</v>
      </c>
      <c r="E106" s="29">
        <v>4.9821428571428603</v>
      </c>
    </row>
    <row r="107" spans="1:5">
      <c r="A107" s="10" t="s">
        <v>38</v>
      </c>
      <c r="B107" s="12" t="s">
        <v>30</v>
      </c>
      <c r="C107" s="12">
        <v>605</v>
      </c>
      <c r="D107" s="2">
        <v>113</v>
      </c>
      <c r="E107" s="29">
        <v>5.3539823008849599</v>
      </c>
    </row>
    <row r="108" spans="1:5">
      <c r="A108" s="10" t="s">
        <v>38</v>
      </c>
      <c r="B108" s="12" t="s">
        <v>29</v>
      </c>
      <c r="C108" s="12">
        <v>37</v>
      </c>
      <c r="D108" s="2">
        <v>14</v>
      </c>
      <c r="E108" s="29">
        <v>2.6428571428571401</v>
      </c>
    </row>
    <row r="109" spans="1:5">
      <c r="A109" s="10" t="s">
        <v>80</v>
      </c>
      <c r="B109" s="12" t="s">
        <v>24</v>
      </c>
      <c r="C109" s="12">
        <v>2368</v>
      </c>
      <c r="D109" s="2">
        <v>887</v>
      </c>
      <c r="E109" s="29">
        <v>2.6696730552423902</v>
      </c>
    </row>
    <row r="110" spans="1:5">
      <c r="A110" s="10" t="s">
        <v>38</v>
      </c>
      <c r="B110" s="12" t="s">
        <v>39</v>
      </c>
      <c r="C110" s="12">
        <v>444</v>
      </c>
      <c r="D110" s="2">
        <v>314</v>
      </c>
      <c r="E110" s="29">
        <v>1.4140127388535</v>
      </c>
    </row>
    <row r="111" spans="1:5">
      <c r="A111" s="10" t="s">
        <v>38</v>
      </c>
      <c r="B111" s="12" t="s">
        <v>21</v>
      </c>
      <c r="C111" s="12">
        <v>895</v>
      </c>
      <c r="D111" s="2">
        <v>340</v>
      </c>
      <c r="E111" s="29">
        <v>2.6323529411764701</v>
      </c>
    </row>
    <row r="112" spans="1:5">
      <c r="A112" s="10" t="s">
        <v>38</v>
      </c>
      <c r="B112" s="12" t="s">
        <v>17</v>
      </c>
      <c r="C112" s="12">
        <v>585</v>
      </c>
      <c r="D112" s="2">
        <v>193</v>
      </c>
      <c r="E112" s="29">
        <v>3.0310880829015501</v>
      </c>
    </row>
    <row r="113" spans="1:5">
      <c r="A113" s="10" t="s">
        <v>38</v>
      </c>
      <c r="B113" s="12" t="s">
        <v>16</v>
      </c>
      <c r="C113" s="12">
        <v>1964</v>
      </c>
      <c r="D113" s="2">
        <v>883</v>
      </c>
      <c r="E113" s="29">
        <v>2.2242355605888999</v>
      </c>
    </row>
    <row r="114" spans="1:5">
      <c r="A114" s="10" t="s">
        <v>38</v>
      </c>
      <c r="B114" s="12" t="s">
        <v>20</v>
      </c>
      <c r="C114" s="12">
        <v>6918</v>
      </c>
      <c r="D114" s="2">
        <v>1437</v>
      </c>
      <c r="E114" s="29">
        <v>4.8141962421711897</v>
      </c>
    </row>
    <row r="115" spans="1:5">
      <c r="A115" s="10" t="s">
        <v>38</v>
      </c>
      <c r="B115" s="12" t="s">
        <v>3</v>
      </c>
      <c r="C115" s="12">
        <v>1449</v>
      </c>
      <c r="D115" s="2">
        <v>306</v>
      </c>
      <c r="E115" s="29">
        <v>4.7352941176470598</v>
      </c>
    </row>
    <row r="116" spans="1:5">
      <c r="A116" s="10" t="s">
        <v>81</v>
      </c>
      <c r="B116" s="12" t="s">
        <v>24</v>
      </c>
      <c r="C116" s="12">
        <v>7267</v>
      </c>
      <c r="D116" s="2">
        <v>2535</v>
      </c>
      <c r="E116" s="29">
        <v>2.8666666666666698</v>
      </c>
    </row>
    <row r="117" spans="1:5">
      <c r="A117" s="10" t="s">
        <v>38</v>
      </c>
      <c r="B117" s="12" t="s">
        <v>9</v>
      </c>
      <c r="C117" s="12">
        <v>2843</v>
      </c>
      <c r="D117" s="2">
        <v>1187</v>
      </c>
      <c r="E117" s="29">
        <v>2.3951137320977298</v>
      </c>
    </row>
    <row r="118" spans="1:5">
      <c r="A118" s="10" t="s">
        <v>38</v>
      </c>
      <c r="B118" s="12" t="s">
        <v>19</v>
      </c>
      <c r="C118" s="12">
        <v>743</v>
      </c>
      <c r="D118" s="2">
        <v>244</v>
      </c>
      <c r="E118" s="29">
        <v>3.0450819672131102</v>
      </c>
    </row>
    <row r="119" spans="1:5">
      <c r="A119" s="10" t="s">
        <v>38</v>
      </c>
      <c r="B119" s="12" t="s">
        <v>42</v>
      </c>
      <c r="C119" s="12">
        <v>2560</v>
      </c>
      <c r="D119" s="2">
        <v>452</v>
      </c>
      <c r="E119" s="29">
        <v>5.6637168141592902</v>
      </c>
    </row>
    <row r="120" spans="1:5">
      <c r="A120" s="10" t="s">
        <v>38</v>
      </c>
      <c r="B120" s="12" t="s">
        <v>22</v>
      </c>
      <c r="C120" s="12">
        <v>1483</v>
      </c>
      <c r="D120" s="2">
        <v>591</v>
      </c>
      <c r="E120" s="29">
        <v>2.5093062605753</v>
      </c>
    </row>
    <row r="121" spans="1:5">
      <c r="A121" s="10" t="s">
        <v>38</v>
      </c>
      <c r="B121" s="12" t="s">
        <v>11</v>
      </c>
      <c r="C121" s="12">
        <v>398</v>
      </c>
      <c r="D121" s="2">
        <v>291</v>
      </c>
      <c r="E121" s="29">
        <v>1.36769759450172</v>
      </c>
    </row>
    <row r="122" spans="1:5">
      <c r="A122" s="10" t="s">
        <v>38</v>
      </c>
      <c r="B122" s="12" t="s">
        <v>23</v>
      </c>
      <c r="C122" s="12">
        <v>1872</v>
      </c>
      <c r="D122" s="2">
        <v>454</v>
      </c>
      <c r="E122" s="29">
        <v>4.1233480176211499</v>
      </c>
    </row>
    <row r="123" spans="1:5">
      <c r="A123" s="10" t="s">
        <v>38</v>
      </c>
      <c r="B123" s="12" t="s">
        <v>14</v>
      </c>
      <c r="C123" s="12">
        <v>1482</v>
      </c>
      <c r="D123" s="2">
        <v>817</v>
      </c>
      <c r="E123" s="29">
        <v>1.81395348837209</v>
      </c>
    </row>
    <row r="124" spans="1:5">
      <c r="A124" s="10" t="s">
        <v>38</v>
      </c>
      <c r="B124" s="12" t="s">
        <v>10</v>
      </c>
      <c r="C124" s="12">
        <v>7158</v>
      </c>
      <c r="D124" s="2">
        <v>1556</v>
      </c>
      <c r="E124" s="29">
        <v>4.6002570694087401</v>
      </c>
    </row>
    <row r="125" spans="1:5">
      <c r="A125" s="10" t="s">
        <v>38</v>
      </c>
      <c r="B125" s="12" t="s">
        <v>13</v>
      </c>
      <c r="C125" s="12">
        <v>5760</v>
      </c>
      <c r="D125" s="2">
        <v>2287</v>
      </c>
      <c r="E125" s="29">
        <v>2.5185832968955002</v>
      </c>
    </row>
    <row r="126" spans="1:5">
      <c r="A126" s="10" t="s">
        <v>38</v>
      </c>
      <c r="B126" s="12" t="s">
        <v>28</v>
      </c>
      <c r="C126" s="12">
        <v>1250</v>
      </c>
      <c r="D126" s="2">
        <v>688</v>
      </c>
      <c r="E126" s="29">
        <v>1.8168604651162801</v>
      </c>
    </row>
    <row r="127" spans="1:5">
      <c r="A127" s="10" t="s">
        <v>38</v>
      </c>
      <c r="B127" s="12" t="s">
        <v>12</v>
      </c>
      <c r="C127" s="12">
        <v>21444</v>
      </c>
      <c r="D127" s="2">
        <v>7938</v>
      </c>
      <c r="E127" s="29">
        <v>2.70143613000756</v>
      </c>
    </row>
    <row r="128" spans="1:5">
      <c r="A128" s="10" t="s">
        <v>38</v>
      </c>
      <c r="B128" s="12" t="s">
        <v>39</v>
      </c>
      <c r="C128" s="12">
        <v>475</v>
      </c>
      <c r="D128" s="2">
        <v>234</v>
      </c>
      <c r="E128" s="29">
        <v>2.0299145299145298</v>
      </c>
    </row>
    <row r="129" spans="1:5">
      <c r="A129" s="10" t="s">
        <v>38</v>
      </c>
      <c r="B129" s="12" t="s">
        <v>17</v>
      </c>
      <c r="C129" s="12">
        <v>6026</v>
      </c>
      <c r="D129" s="2">
        <v>1126</v>
      </c>
      <c r="E129" s="29">
        <v>5.3516873889875702</v>
      </c>
    </row>
    <row r="130" spans="1:5">
      <c r="A130" s="10" t="s">
        <v>38</v>
      </c>
      <c r="B130" s="12" t="s">
        <v>2</v>
      </c>
      <c r="C130" s="12">
        <v>530</v>
      </c>
      <c r="D130" s="2">
        <v>187</v>
      </c>
      <c r="E130" s="29">
        <v>2.8342245989304802</v>
      </c>
    </row>
    <row r="131" spans="1:5">
      <c r="A131" s="10" t="s">
        <v>38</v>
      </c>
      <c r="B131" s="12" t="s">
        <v>16</v>
      </c>
      <c r="C131" s="12">
        <v>8620</v>
      </c>
      <c r="D131" s="2">
        <v>2863</v>
      </c>
      <c r="E131" s="29">
        <v>3.0108278030038398</v>
      </c>
    </row>
    <row r="132" spans="1:5">
      <c r="A132" s="10" t="s">
        <v>38</v>
      </c>
      <c r="B132" s="12" t="s">
        <v>20</v>
      </c>
      <c r="C132" s="12">
        <v>13292</v>
      </c>
      <c r="D132" s="2">
        <v>2064</v>
      </c>
      <c r="E132" s="29">
        <v>6.4399224806201598</v>
      </c>
    </row>
    <row r="133" spans="1:5">
      <c r="A133" s="10" t="s">
        <v>38</v>
      </c>
      <c r="B133" s="12" t="s">
        <v>40</v>
      </c>
      <c r="C133" s="12">
        <v>24383</v>
      </c>
      <c r="D133" s="2">
        <v>4164</v>
      </c>
      <c r="E133" s="29">
        <v>5.8556676272814601</v>
      </c>
    </row>
    <row r="134" spans="1:5">
      <c r="A134" s="10" t="s">
        <v>38</v>
      </c>
      <c r="B134" s="12" t="s">
        <v>4</v>
      </c>
      <c r="C134" s="12">
        <v>1218</v>
      </c>
      <c r="D134" s="2">
        <v>285</v>
      </c>
      <c r="E134" s="29">
        <v>4.2736842105263202</v>
      </c>
    </row>
    <row r="135" spans="1:5">
      <c r="A135" s="10" t="s">
        <v>38</v>
      </c>
      <c r="B135" s="12" t="s">
        <v>89</v>
      </c>
      <c r="C135" s="12">
        <v>446</v>
      </c>
      <c r="D135" s="2">
        <v>99</v>
      </c>
      <c r="E135" s="29">
        <v>4.5050505050505096</v>
      </c>
    </row>
    <row r="136" spans="1:5">
      <c r="A136" s="10" t="s">
        <v>38</v>
      </c>
      <c r="B136" s="12" t="s">
        <v>5</v>
      </c>
      <c r="C136" s="12">
        <v>4695</v>
      </c>
      <c r="D136" s="2">
        <v>1214</v>
      </c>
      <c r="E136" s="29">
        <v>3.8673805601317999</v>
      </c>
    </row>
    <row r="137" spans="1:5">
      <c r="A137" s="10" t="s">
        <v>38</v>
      </c>
      <c r="B137" s="12" t="s">
        <v>41</v>
      </c>
      <c r="C137" s="12">
        <v>4421</v>
      </c>
      <c r="D137" s="2">
        <v>689</v>
      </c>
      <c r="E137" s="29">
        <v>6.4165457184325101</v>
      </c>
    </row>
    <row r="138" spans="1:5">
      <c r="A138" s="10" t="s">
        <v>38</v>
      </c>
      <c r="B138" s="12" t="s">
        <v>7</v>
      </c>
      <c r="C138" s="12">
        <v>1072</v>
      </c>
      <c r="D138" s="2">
        <v>199</v>
      </c>
      <c r="E138" s="29">
        <v>5.38693467336683</v>
      </c>
    </row>
    <row r="139" spans="1:5">
      <c r="A139" s="10" t="s">
        <v>38</v>
      </c>
      <c r="B139" s="12" t="s">
        <v>18</v>
      </c>
      <c r="C139" s="12">
        <v>582</v>
      </c>
      <c r="D139" s="2">
        <v>174</v>
      </c>
      <c r="E139" s="29">
        <v>3.3448275862068999</v>
      </c>
    </row>
    <row r="140" spans="1:5">
      <c r="A140" s="10" t="s">
        <v>38</v>
      </c>
      <c r="B140" s="12" t="s">
        <v>87</v>
      </c>
      <c r="C140" s="12">
        <v>4094</v>
      </c>
      <c r="D140" s="2">
        <v>779</v>
      </c>
      <c r="E140" s="29">
        <v>5.2554557124518597</v>
      </c>
    </row>
    <row r="141" spans="1:5">
      <c r="A141" s="10" t="s">
        <v>38</v>
      </c>
      <c r="B141" s="12" t="s">
        <v>30</v>
      </c>
      <c r="C141" s="12">
        <v>377</v>
      </c>
      <c r="D141" s="2">
        <v>122</v>
      </c>
      <c r="E141" s="29">
        <v>3.0901639344262302</v>
      </c>
    </row>
    <row r="142" spans="1:5">
      <c r="A142" s="10" t="s">
        <v>82</v>
      </c>
      <c r="B142" s="12" t="s">
        <v>24</v>
      </c>
      <c r="C142" s="12">
        <v>6976</v>
      </c>
      <c r="D142" s="2">
        <v>2260</v>
      </c>
      <c r="E142" s="29">
        <v>3.0867256637168099</v>
      </c>
    </row>
    <row r="143" spans="1:5">
      <c r="A143" s="10" t="s">
        <v>38</v>
      </c>
      <c r="B143" s="12" t="s">
        <v>22</v>
      </c>
      <c r="C143" s="12">
        <v>4430</v>
      </c>
      <c r="D143" s="2">
        <v>1184</v>
      </c>
      <c r="E143" s="29">
        <v>3.7415540540540499</v>
      </c>
    </row>
    <row r="144" spans="1:5">
      <c r="A144" s="10" t="s">
        <v>38</v>
      </c>
      <c r="B144" s="12" t="s">
        <v>23</v>
      </c>
      <c r="C144" s="12">
        <v>1075</v>
      </c>
      <c r="D144" s="2">
        <v>275</v>
      </c>
      <c r="E144" s="29">
        <v>3.9090909090909101</v>
      </c>
    </row>
    <row r="145" spans="1:5">
      <c r="A145" s="10" t="s">
        <v>38</v>
      </c>
      <c r="B145" s="12" t="s">
        <v>14</v>
      </c>
      <c r="C145" s="12">
        <v>2108</v>
      </c>
      <c r="D145" s="2">
        <v>889</v>
      </c>
      <c r="E145" s="29">
        <v>2.3712035995500602</v>
      </c>
    </row>
    <row r="146" spans="1:5">
      <c r="A146" s="10" t="s">
        <v>38</v>
      </c>
      <c r="B146" s="12" t="s">
        <v>10</v>
      </c>
      <c r="C146" s="12">
        <v>4833</v>
      </c>
      <c r="D146" s="2">
        <v>1227</v>
      </c>
      <c r="E146" s="29">
        <v>3.93887530562347</v>
      </c>
    </row>
    <row r="147" spans="1:5">
      <c r="A147" s="10" t="s">
        <v>38</v>
      </c>
      <c r="B147" s="12" t="s">
        <v>43</v>
      </c>
      <c r="C147" s="12">
        <v>3628</v>
      </c>
      <c r="D147" s="2">
        <v>1499</v>
      </c>
      <c r="E147" s="29">
        <v>2.4202801867911901</v>
      </c>
    </row>
    <row r="148" spans="1:5">
      <c r="A148" s="10" t="s">
        <v>38</v>
      </c>
      <c r="B148" s="12" t="s">
        <v>13</v>
      </c>
      <c r="C148" s="12">
        <v>3461</v>
      </c>
      <c r="D148" s="2">
        <v>1837</v>
      </c>
      <c r="E148" s="29">
        <v>1.88405008165487</v>
      </c>
    </row>
    <row r="149" spans="1:5">
      <c r="A149" s="10" t="s">
        <v>38</v>
      </c>
      <c r="B149" s="12" t="s">
        <v>28</v>
      </c>
      <c r="C149" s="12">
        <v>2023</v>
      </c>
      <c r="D149" s="2">
        <v>761</v>
      </c>
      <c r="E149" s="29">
        <v>2.6583442838370601</v>
      </c>
    </row>
    <row r="150" spans="1:5">
      <c r="A150" s="10" t="s">
        <v>38</v>
      </c>
      <c r="B150" s="12" t="s">
        <v>12</v>
      </c>
      <c r="C150" s="12">
        <v>4849</v>
      </c>
      <c r="D150" s="2">
        <v>1568</v>
      </c>
      <c r="E150" s="29">
        <v>3.09247448979592</v>
      </c>
    </row>
    <row r="151" spans="1:5">
      <c r="A151" s="10" t="s">
        <v>38</v>
      </c>
      <c r="B151" s="12" t="s">
        <v>39</v>
      </c>
      <c r="C151" s="12">
        <v>6147</v>
      </c>
      <c r="D151" s="2">
        <v>3475</v>
      </c>
      <c r="E151" s="29">
        <v>1.7689208633093501</v>
      </c>
    </row>
    <row r="152" spans="1:5">
      <c r="A152" s="10" t="s">
        <v>38</v>
      </c>
      <c r="B152" s="12" t="s">
        <v>21</v>
      </c>
      <c r="C152" s="12">
        <v>14455</v>
      </c>
      <c r="D152" s="2">
        <v>4120</v>
      </c>
      <c r="E152" s="29">
        <v>3.5084951456310698</v>
      </c>
    </row>
    <row r="153" spans="1:5">
      <c r="A153" s="10" t="s">
        <v>38</v>
      </c>
      <c r="B153" s="12" t="s">
        <v>17</v>
      </c>
      <c r="C153" s="12">
        <v>2057</v>
      </c>
      <c r="D153" s="2">
        <v>333</v>
      </c>
      <c r="E153" s="29">
        <v>6.17717717717718</v>
      </c>
    </row>
    <row r="154" spans="1:5">
      <c r="A154" s="10" t="s">
        <v>38</v>
      </c>
      <c r="B154" s="12" t="s">
        <v>15</v>
      </c>
      <c r="C154" s="12">
        <v>2346</v>
      </c>
      <c r="D154" s="2">
        <v>685</v>
      </c>
      <c r="E154" s="29">
        <v>3.4248175182481799</v>
      </c>
    </row>
    <row r="155" spans="1:5">
      <c r="A155" s="10" t="s">
        <v>38</v>
      </c>
      <c r="B155" s="12" t="s">
        <v>20</v>
      </c>
      <c r="C155" s="12">
        <v>6653</v>
      </c>
      <c r="D155" s="2">
        <v>1119</v>
      </c>
      <c r="E155" s="29">
        <v>5.9454870420017896</v>
      </c>
    </row>
    <row r="156" spans="1:5">
      <c r="A156" s="10" t="s">
        <v>38</v>
      </c>
      <c r="B156" s="12" t="s">
        <v>40</v>
      </c>
      <c r="C156" s="12">
        <v>14780</v>
      </c>
      <c r="D156" s="2">
        <v>2927</v>
      </c>
      <c r="E156" s="29">
        <v>5.0495387769046802</v>
      </c>
    </row>
    <row r="157" spans="1:5">
      <c r="A157" s="10" t="s">
        <v>38</v>
      </c>
      <c r="B157" s="12" t="s">
        <v>4</v>
      </c>
      <c r="C157" s="12">
        <v>3113</v>
      </c>
      <c r="D157" s="2">
        <v>729</v>
      </c>
      <c r="E157" s="29">
        <v>4.2702331961591202</v>
      </c>
    </row>
    <row r="158" spans="1:5">
      <c r="A158" s="10" t="s">
        <v>38</v>
      </c>
      <c r="B158" s="12" t="s">
        <v>89</v>
      </c>
      <c r="C158" s="12">
        <v>2050</v>
      </c>
      <c r="D158" s="2">
        <v>378</v>
      </c>
      <c r="E158" s="29">
        <v>5.4232804232804197</v>
      </c>
    </row>
    <row r="159" spans="1:5">
      <c r="A159" s="10" t="s">
        <v>38</v>
      </c>
      <c r="B159" s="12" t="s">
        <v>18</v>
      </c>
      <c r="C159" s="12">
        <v>3604</v>
      </c>
      <c r="D159" s="2">
        <v>755</v>
      </c>
      <c r="E159" s="29">
        <v>4.7735099337748297</v>
      </c>
    </row>
    <row r="160" spans="1:5">
      <c r="A160" s="10" t="s">
        <v>38</v>
      </c>
      <c r="B160" s="12" t="s">
        <v>3</v>
      </c>
      <c r="C160" s="12">
        <v>1268</v>
      </c>
      <c r="D160" s="2">
        <v>182</v>
      </c>
      <c r="E160" s="29">
        <v>6.9670329670329698</v>
      </c>
    </row>
    <row r="161" spans="1:5">
      <c r="A161" s="10" t="s">
        <v>38</v>
      </c>
      <c r="B161" s="12" t="s">
        <v>87</v>
      </c>
      <c r="C161" s="12">
        <v>7075</v>
      </c>
      <c r="D161" s="2">
        <v>1149</v>
      </c>
      <c r="E161" s="29">
        <v>6.1575282854656201</v>
      </c>
    </row>
    <row r="162" spans="1:5">
      <c r="A162" s="10" t="s">
        <v>38</v>
      </c>
      <c r="B162" s="12" t="s">
        <v>29</v>
      </c>
      <c r="C162" s="12">
        <v>20</v>
      </c>
      <c r="D162" s="2">
        <v>6</v>
      </c>
      <c r="E162" s="29">
        <v>3.3333333333333299</v>
      </c>
    </row>
    <row r="163" spans="1:5">
      <c r="A163" s="10" t="s">
        <v>83</v>
      </c>
      <c r="B163" s="12" t="s">
        <v>24</v>
      </c>
      <c r="C163" s="12">
        <v>3660</v>
      </c>
      <c r="D163" s="2">
        <v>1335</v>
      </c>
      <c r="E163" s="29">
        <v>2.7415730337078701</v>
      </c>
    </row>
    <row r="164" spans="1:5">
      <c r="A164" s="10" t="s">
        <v>38</v>
      </c>
      <c r="B164" s="12" t="s">
        <v>22</v>
      </c>
      <c r="C164" s="12">
        <v>1961</v>
      </c>
      <c r="D164" s="2">
        <v>605</v>
      </c>
      <c r="E164" s="29">
        <v>3.2413223140495901</v>
      </c>
    </row>
    <row r="165" spans="1:5">
      <c r="A165" s="10" t="s">
        <v>38</v>
      </c>
      <c r="B165" s="12" t="s">
        <v>14</v>
      </c>
      <c r="C165" s="12">
        <v>529</v>
      </c>
      <c r="D165" s="2">
        <v>282</v>
      </c>
      <c r="E165" s="29">
        <v>1.8758865248226999</v>
      </c>
    </row>
    <row r="166" spans="1:5">
      <c r="A166" s="10" t="s">
        <v>38</v>
      </c>
      <c r="B166" s="12" t="s">
        <v>10</v>
      </c>
      <c r="C166" s="12">
        <v>4602</v>
      </c>
      <c r="D166" s="2">
        <v>827</v>
      </c>
      <c r="E166" s="29">
        <v>5.5646916565900799</v>
      </c>
    </row>
    <row r="167" spans="1:5">
      <c r="A167" s="10" t="s">
        <v>38</v>
      </c>
      <c r="B167" s="12" t="s">
        <v>13</v>
      </c>
      <c r="C167" s="12">
        <v>3182</v>
      </c>
      <c r="D167" s="2">
        <v>1083</v>
      </c>
      <c r="E167" s="29">
        <v>2.9381348107109901</v>
      </c>
    </row>
    <row r="168" spans="1:5">
      <c r="A168" s="10" t="s">
        <v>38</v>
      </c>
      <c r="B168" s="12" t="s">
        <v>28</v>
      </c>
      <c r="C168" s="12">
        <v>1075</v>
      </c>
      <c r="D168" s="2">
        <v>289</v>
      </c>
      <c r="E168" s="29">
        <v>3.7197231833909998</v>
      </c>
    </row>
    <row r="169" spans="1:5">
      <c r="A169" s="10" t="s">
        <v>38</v>
      </c>
      <c r="B169" s="12" t="s">
        <v>39</v>
      </c>
      <c r="C169" s="12">
        <v>1881</v>
      </c>
      <c r="D169" s="2">
        <v>785</v>
      </c>
      <c r="E169" s="29">
        <v>2.3961783439490398</v>
      </c>
    </row>
    <row r="170" spans="1:5">
      <c r="A170" s="10" t="s">
        <v>38</v>
      </c>
      <c r="B170" s="12" t="s">
        <v>21</v>
      </c>
      <c r="C170" s="12">
        <v>1589</v>
      </c>
      <c r="D170" s="2">
        <v>428</v>
      </c>
      <c r="E170" s="29">
        <v>3.7126168224299101</v>
      </c>
    </row>
    <row r="171" spans="1:5">
      <c r="A171" s="10" t="s">
        <v>38</v>
      </c>
      <c r="B171" s="12" t="s">
        <v>17</v>
      </c>
      <c r="C171" s="12">
        <v>3696</v>
      </c>
      <c r="D171" s="2">
        <v>604</v>
      </c>
      <c r="E171" s="29">
        <v>6.1192052980132496</v>
      </c>
    </row>
    <row r="172" spans="1:5">
      <c r="A172" s="10" t="s">
        <v>38</v>
      </c>
      <c r="B172" s="12" t="s">
        <v>15</v>
      </c>
      <c r="C172" s="12">
        <v>1811</v>
      </c>
      <c r="D172" s="2">
        <v>678</v>
      </c>
      <c r="E172" s="29">
        <v>2.6710914454277299</v>
      </c>
    </row>
    <row r="173" spans="1:5">
      <c r="A173" s="10" t="s">
        <v>38</v>
      </c>
      <c r="B173" s="12" t="s">
        <v>6</v>
      </c>
      <c r="C173" s="12">
        <v>3084</v>
      </c>
      <c r="D173" s="2">
        <v>979</v>
      </c>
      <c r="E173" s="29">
        <v>3.1501532175689499</v>
      </c>
    </row>
    <row r="174" spans="1:5">
      <c r="A174" s="10" t="s">
        <v>38</v>
      </c>
      <c r="B174" s="12" t="s">
        <v>20</v>
      </c>
      <c r="C174" s="12">
        <v>4379</v>
      </c>
      <c r="D174" s="2">
        <v>734</v>
      </c>
      <c r="E174" s="29">
        <v>5.9659400544959098</v>
      </c>
    </row>
    <row r="175" spans="1:5">
      <c r="A175" s="10" t="s">
        <v>38</v>
      </c>
      <c r="B175" s="12" t="s">
        <v>40</v>
      </c>
      <c r="C175" s="12">
        <v>8088</v>
      </c>
      <c r="D175" s="2">
        <v>1441</v>
      </c>
      <c r="E175" s="29">
        <v>5.6127689104788301</v>
      </c>
    </row>
    <row r="176" spans="1:5">
      <c r="A176" s="10" t="s">
        <v>38</v>
      </c>
      <c r="B176" s="12" t="s">
        <v>87</v>
      </c>
      <c r="C176" s="12">
        <v>2214</v>
      </c>
      <c r="D176" s="2">
        <v>385</v>
      </c>
      <c r="E176" s="29">
        <v>5.7506493506493497</v>
      </c>
    </row>
    <row r="177" spans="1:5">
      <c r="A177" s="10" t="s">
        <v>84</v>
      </c>
      <c r="B177" s="12" t="s">
        <v>24</v>
      </c>
      <c r="C177" s="12">
        <v>1601</v>
      </c>
      <c r="D177" s="2">
        <v>687</v>
      </c>
      <c r="E177" s="29">
        <v>2.3304221251819501</v>
      </c>
    </row>
    <row r="178" spans="1:5">
      <c r="A178" s="10" t="s">
        <v>38</v>
      </c>
      <c r="B178" s="12" t="s">
        <v>20</v>
      </c>
      <c r="C178" s="12">
        <v>5343</v>
      </c>
      <c r="D178" s="2">
        <v>1121</v>
      </c>
      <c r="E178" s="29">
        <v>4.7662801070472796</v>
      </c>
    </row>
    <row r="179" spans="1:5">
      <c r="A179" s="10" t="s">
        <v>38</v>
      </c>
      <c r="B179" s="12" t="s">
        <v>3</v>
      </c>
      <c r="C179" s="12">
        <v>444</v>
      </c>
      <c r="D179" s="2">
        <v>136</v>
      </c>
      <c r="E179" s="29">
        <v>3.2647058823529398</v>
      </c>
    </row>
    <row r="180" spans="1:5">
      <c r="A180" s="10" t="s">
        <v>85</v>
      </c>
      <c r="B180" s="12" t="s">
        <v>24</v>
      </c>
      <c r="C180" s="12">
        <v>423</v>
      </c>
      <c r="D180" s="2">
        <v>116</v>
      </c>
      <c r="E180" s="29">
        <v>3.6465517241379302</v>
      </c>
    </row>
    <row r="181" spans="1:5">
      <c r="A181" s="10" t="s">
        <v>38</v>
      </c>
      <c r="B181" s="12" t="s">
        <v>20</v>
      </c>
      <c r="C181" s="12">
        <v>4742</v>
      </c>
      <c r="D181" s="2">
        <v>861</v>
      </c>
      <c r="E181" s="29">
        <v>5.5075493612079001</v>
      </c>
    </row>
    <row r="182" spans="1:5">
      <c r="A182" s="10" t="s">
        <v>38</v>
      </c>
      <c r="B182" s="12" t="s">
        <v>3</v>
      </c>
      <c r="C182" s="12">
        <v>1229</v>
      </c>
      <c r="D182" s="2">
        <v>224</v>
      </c>
      <c r="E182" s="29">
        <v>5.4866071428571397</v>
      </c>
    </row>
    <row r="183" spans="1:5">
      <c r="A183" s="10" t="s">
        <v>86</v>
      </c>
      <c r="B183" s="12" t="s">
        <v>24</v>
      </c>
      <c r="C183" s="12">
        <v>883</v>
      </c>
      <c r="D183" s="2">
        <v>272</v>
      </c>
      <c r="E183" s="29">
        <v>3.2463235294117601</v>
      </c>
    </row>
    <row r="184" spans="1:5">
      <c r="A184" s="10" t="s">
        <v>38</v>
      </c>
      <c r="B184" s="12" t="s">
        <v>39</v>
      </c>
      <c r="C184" s="12">
        <v>102</v>
      </c>
      <c r="D184" s="2">
        <v>51</v>
      </c>
      <c r="E184" s="29">
        <v>2</v>
      </c>
    </row>
    <row r="185" spans="1:5">
      <c r="A185" s="10" t="s">
        <v>38</v>
      </c>
      <c r="B185" s="10" t="s">
        <v>21</v>
      </c>
      <c r="C185" s="10">
        <v>144</v>
      </c>
      <c r="D185" s="29">
        <v>51</v>
      </c>
      <c r="E185" s="29">
        <v>2.8235294117647101</v>
      </c>
    </row>
    <row r="186" spans="1:5">
      <c r="A186" s="10" t="s">
        <v>38</v>
      </c>
      <c r="B186" s="10" t="s">
        <v>15</v>
      </c>
      <c r="C186" s="10">
        <v>61</v>
      </c>
      <c r="D186" s="29">
        <v>25</v>
      </c>
      <c r="E186" s="29">
        <v>2.44</v>
      </c>
    </row>
    <row r="187" spans="1:5">
      <c r="A187" s="10" t="s">
        <v>38</v>
      </c>
      <c r="B187" s="10" t="s">
        <v>20</v>
      </c>
      <c r="C187" s="10">
        <v>1433</v>
      </c>
      <c r="D187" s="29">
        <v>339</v>
      </c>
      <c r="E187" s="29">
        <v>4.2271386430678497</v>
      </c>
    </row>
    <row r="188" spans="1:5">
      <c r="A188" s="10" t="s">
        <v>38</v>
      </c>
      <c r="B188" s="10" t="s">
        <v>3</v>
      </c>
      <c r="C188" s="10">
        <v>307</v>
      </c>
      <c r="D188" s="29">
        <v>71</v>
      </c>
      <c r="E188" s="29">
        <v>4.3239436619718301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7"/>
  <sheetViews>
    <sheetView workbookViewId="0">
      <selection activeCell="B24" sqref="B24"/>
    </sheetView>
  </sheetViews>
  <sheetFormatPr defaultRowHeight="15"/>
  <cols>
    <col min="3" max="3" width="11" customWidth="1"/>
    <col min="5" max="5" width="9" bestFit="1" customWidth="1"/>
    <col min="9" max="10" width="10" customWidth="1"/>
    <col min="11" max="11" width="4.28515625" customWidth="1"/>
    <col min="12" max="12" width="3" customWidth="1"/>
    <col min="13" max="13" width="4" bestFit="1" customWidth="1"/>
    <col min="14" max="14" width="3" customWidth="1"/>
    <col min="15" max="15" width="4" bestFit="1" customWidth="1"/>
  </cols>
  <sheetData>
    <row r="1" spans="1:15" ht="15.75">
      <c r="A1" s="9" t="s">
        <v>25</v>
      </c>
    </row>
    <row r="3" spans="1:15" ht="90">
      <c r="A3" s="43" t="s">
        <v>0</v>
      </c>
      <c r="B3" s="43" t="s">
        <v>1</v>
      </c>
      <c r="C3" s="34" t="s">
        <v>105</v>
      </c>
      <c r="D3" s="34" t="s">
        <v>104</v>
      </c>
      <c r="E3" s="34" t="s">
        <v>103</v>
      </c>
      <c r="F3" s="34" t="s">
        <v>102</v>
      </c>
      <c r="G3" s="34" t="s">
        <v>101</v>
      </c>
      <c r="H3" s="34" t="s">
        <v>100</v>
      </c>
      <c r="I3" s="34" t="s">
        <v>96</v>
      </c>
      <c r="J3" s="34" t="s">
        <v>99</v>
      </c>
      <c r="K3" s="21"/>
      <c r="L3" s="21"/>
    </row>
    <row r="4" spans="1:15">
      <c r="A4" s="52" t="s">
        <v>65</v>
      </c>
      <c r="B4" s="42" t="s">
        <v>46</v>
      </c>
      <c r="C4" s="2">
        <v>2.8730720729459693</v>
      </c>
      <c r="D4" s="2">
        <v>3.183547299295983</v>
      </c>
      <c r="E4" s="2">
        <v>3.3139650145772594</v>
      </c>
      <c r="F4" s="29">
        <v>3.4797842871456357</v>
      </c>
      <c r="G4" s="2">
        <v>3.5295239248206798</v>
      </c>
      <c r="H4" s="2">
        <v>3.6</v>
      </c>
      <c r="I4" s="2">
        <v>3.6801493274096</v>
      </c>
      <c r="J4" s="15">
        <v>3.7113122729232102</v>
      </c>
      <c r="K4" s="32">
        <f>$I$27</f>
        <v>3.4566874262668401</v>
      </c>
      <c r="L4" s="14">
        <f>$E$27</f>
        <v>3.0002218446381663</v>
      </c>
      <c r="M4" s="14">
        <v>3.1</v>
      </c>
      <c r="N4" s="14">
        <v>3</v>
      </c>
      <c r="O4" s="14">
        <v>2.7</v>
      </c>
    </row>
    <row r="5" spans="1:15">
      <c r="A5" s="52"/>
      <c r="B5" s="10" t="s">
        <v>47</v>
      </c>
      <c r="C5" s="2">
        <v>1.7308846125704251</v>
      </c>
      <c r="D5" s="2">
        <v>1.4498565723606502</v>
      </c>
      <c r="E5" s="2">
        <v>1.7359735973597359</v>
      </c>
      <c r="F5" s="29">
        <v>1.7237277524371701</v>
      </c>
      <c r="G5" s="2">
        <v>1.7615736505032</v>
      </c>
      <c r="H5" s="2">
        <v>2.4</v>
      </c>
      <c r="I5" s="2">
        <v>2.32209585702681</v>
      </c>
      <c r="J5" s="15">
        <v>2.2833228048010099</v>
      </c>
      <c r="K5" s="32">
        <f t="shared" ref="K5:K27" si="0">$I$27</f>
        <v>3.4566874262668401</v>
      </c>
      <c r="L5" s="14">
        <f t="shared" ref="L5:L25" si="1">$E$27</f>
        <v>3.0002218446381663</v>
      </c>
      <c r="M5" s="14">
        <v>3.1</v>
      </c>
      <c r="N5" s="14">
        <v>3</v>
      </c>
      <c r="O5" s="14">
        <v>2.7</v>
      </c>
    </row>
    <row r="6" spans="1:15">
      <c r="A6" s="52"/>
      <c r="B6" s="10" t="s">
        <v>48</v>
      </c>
      <c r="C6" s="2">
        <v>2.4325516019716575</v>
      </c>
      <c r="D6" s="2">
        <v>2.6652850445063532</v>
      </c>
      <c r="E6" s="2">
        <v>2.9734085012971461</v>
      </c>
      <c r="F6" s="29">
        <v>3.0700507614213199</v>
      </c>
      <c r="G6" s="2">
        <v>3.2270676691729299</v>
      </c>
      <c r="H6" s="2">
        <v>3.4</v>
      </c>
      <c r="I6" s="2">
        <v>3.4882481657871001</v>
      </c>
      <c r="J6" s="15">
        <v>3.4554599045569399</v>
      </c>
      <c r="K6" s="32">
        <f t="shared" si="0"/>
        <v>3.4566874262668401</v>
      </c>
      <c r="L6" s="14">
        <f t="shared" si="1"/>
        <v>3.0002218446381663</v>
      </c>
      <c r="M6" s="14">
        <v>3.1</v>
      </c>
      <c r="N6" s="14">
        <v>3</v>
      </c>
      <c r="O6" s="14">
        <v>2.7</v>
      </c>
    </row>
    <row r="7" spans="1:15">
      <c r="A7" s="52"/>
      <c r="B7" s="26" t="s">
        <v>32</v>
      </c>
      <c r="C7" s="1">
        <v>2.5128183528486789</v>
      </c>
      <c r="D7" s="1">
        <v>2.6225766691735606</v>
      </c>
      <c r="E7" s="1">
        <v>2.9521079534796475</v>
      </c>
      <c r="F7" s="41">
        <v>3.0566081871345028</v>
      </c>
      <c r="G7" s="1">
        <v>3.1540810021686201</v>
      </c>
      <c r="H7" s="1">
        <v>3.4</v>
      </c>
      <c r="I7" s="1">
        <v>3.3908959278183999</v>
      </c>
      <c r="J7" s="3">
        <v>3.3572223224487301</v>
      </c>
      <c r="K7" s="32">
        <f t="shared" si="0"/>
        <v>3.4566874262668401</v>
      </c>
      <c r="L7" s="14">
        <f t="shared" si="1"/>
        <v>3.0002218446381663</v>
      </c>
      <c r="M7" s="14">
        <v>3.1</v>
      </c>
      <c r="N7" s="14">
        <v>3</v>
      </c>
      <c r="O7" s="14">
        <v>2.7</v>
      </c>
    </row>
    <row r="8" spans="1:15">
      <c r="A8" s="52" t="s">
        <v>66</v>
      </c>
      <c r="B8" s="10" t="s">
        <v>49</v>
      </c>
      <c r="C8" s="2">
        <v>2.480977720310324</v>
      </c>
      <c r="D8" s="2">
        <v>2.7416600043607819</v>
      </c>
      <c r="E8" s="2">
        <v>2.9502909886199356</v>
      </c>
      <c r="F8" s="29">
        <v>3.1093832765796443</v>
      </c>
      <c r="G8" s="2">
        <v>3.1205042780343799</v>
      </c>
      <c r="H8" s="2">
        <v>3.3</v>
      </c>
      <c r="I8" s="2">
        <v>3.39861251065809</v>
      </c>
      <c r="J8" s="15">
        <v>3.4302281223773599</v>
      </c>
      <c r="K8" s="32">
        <f t="shared" si="0"/>
        <v>3.4566874262668401</v>
      </c>
      <c r="L8" s="14">
        <f t="shared" si="1"/>
        <v>3.0002218446381663</v>
      </c>
      <c r="M8" s="14">
        <v>3.1</v>
      </c>
      <c r="N8" s="14">
        <v>3</v>
      </c>
      <c r="O8" s="14">
        <v>2.7</v>
      </c>
    </row>
    <row r="9" spans="1:15">
      <c r="A9" s="52"/>
      <c r="B9" s="10" t="s">
        <v>50</v>
      </c>
      <c r="C9" s="2">
        <v>2.9664131385878711</v>
      </c>
      <c r="D9" s="2">
        <v>3.0079863091842554</v>
      </c>
      <c r="E9" s="2">
        <v>3.3179784153724663</v>
      </c>
      <c r="F9" s="29">
        <v>3.2942852209944751</v>
      </c>
      <c r="G9" s="2">
        <v>3.41517367458867</v>
      </c>
      <c r="H9" s="2">
        <v>3.7</v>
      </c>
      <c r="I9" s="2">
        <v>3.8248696659586798</v>
      </c>
      <c r="J9" s="15">
        <v>3.9266209909641501</v>
      </c>
      <c r="K9" s="32">
        <f t="shared" si="0"/>
        <v>3.4566874262668401</v>
      </c>
      <c r="L9" s="14">
        <f t="shared" si="1"/>
        <v>3.0002218446381663</v>
      </c>
      <c r="M9" s="14">
        <v>3.1</v>
      </c>
      <c r="N9" s="14">
        <v>3</v>
      </c>
      <c r="O9" s="14">
        <v>2.7</v>
      </c>
    </row>
    <row r="10" spans="1:15">
      <c r="A10" s="52"/>
      <c r="B10" s="10" t="s">
        <v>51</v>
      </c>
      <c r="C10" s="2">
        <v>2.6846944746301094</v>
      </c>
      <c r="D10" s="2">
        <v>2.7901913875598088</v>
      </c>
      <c r="E10" s="2">
        <v>2.9495136392471983</v>
      </c>
      <c r="F10" s="29">
        <v>3.0839310156036133</v>
      </c>
      <c r="G10" s="2">
        <v>3.1714883037631401</v>
      </c>
      <c r="H10" s="2">
        <v>3.4</v>
      </c>
      <c r="I10" s="2">
        <v>3.4429059411980001</v>
      </c>
      <c r="J10" s="15">
        <v>3.5118857983090299</v>
      </c>
      <c r="K10" s="32">
        <f t="shared" si="0"/>
        <v>3.4566874262668401</v>
      </c>
      <c r="L10" s="14">
        <f t="shared" si="1"/>
        <v>3.0002218446381663</v>
      </c>
      <c r="M10" s="14">
        <v>3.1</v>
      </c>
      <c r="N10" s="14">
        <v>3</v>
      </c>
      <c r="O10" s="14">
        <v>2.7</v>
      </c>
    </row>
    <row r="11" spans="1:15">
      <c r="A11" s="52"/>
      <c r="B11" s="10" t="s">
        <v>52</v>
      </c>
      <c r="C11" s="2">
        <v>2.4572019968342871</v>
      </c>
      <c r="D11" s="2">
        <v>2.6491043993104997</v>
      </c>
      <c r="E11" s="2">
        <v>2.8742645822827364</v>
      </c>
      <c r="F11" s="29">
        <v>2.8547045572691041</v>
      </c>
      <c r="G11" s="2">
        <v>2.8608695652173899</v>
      </c>
      <c r="H11" s="2">
        <v>3</v>
      </c>
      <c r="I11" s="2">
        <v>3.15334145655638</v>
      </c>
      <c r="J11" s="15">
        <v>3.2330436425467601</v>
      </c>
      <c r="K11" s="32">
        <f t="shared" si="0"/>
        <v>3.4566874262668401</v>
      </c>
      <c r="L11" s="14">
        <f t="shared" si="1"/>
        <v>3.0002218446381663</v>
      </c>
      <c r="M11" s="14">
        <v>3.1</v>
      </c>
      <c r="N11" s="14">
        <v>3</v>
      </c>
      <c r="O11" s="14">
        <v>2.7</v>
      </c>
    </row>
    <row r="12" spans="1:15">
      <c r="A12" s="52"/>
      <c r="B12" s="26" t="s">
        <v>33</v>
      </c>
      <c r="C12" s="1">
        <v>2.6035420487293686</v>
      </c>
      <c r="D12" s="1">
        <v>2.7828236438296954</v>
      </c>
      <c r="E12" s="1">
        <v>2.9975718332658841</v>
      </c>
      <c r="F12" s="41">
        <v>3.0907683460874948</v>
      </c>
      <c r="G12" s="1">
        <v>3.13907894935581</v>
      </c>
      <c r="H12" s="1">
        <v>3.3</v>
      </c>
      <c r="I12" s="1">
        <v>3.4385429353241701</v>
      </c>
      <c r="J12" s="3">
        <v>3.4973968635766601</v>
      </c>
      <c r="K12" s="32">
        <f t="shared" si="0"/>
        <v>3.4566874262668401</v>
      </c>
      <c r="L12" s="14">
        <f t="shared" si="1"/>
        <v>3.0002218446381663</v>
      </c>
      <c r="M12" s="14">
        <v>3.1</v>
      </c>
      <c r="N12" s="14">
        <v>3</v>
      </c>
      <c r="O12" s="14">
        <v>2.7</v>
      </c>
    </row>
    <row r="13" spans="1:15">
      <c r="A13" s="53" t="s">
        <v>67</v>
      </c>
      <c r="B13" s="10" t="s">
        <v>53</v>
      </c>
      <c r="C13" s="2">
        <v>2.2021812080536911</v>
      </c>
      <c r="D13" s="2">
        <v>2.3821052631578947</v>
      </c>
      <c r="E13" s="2">
        <v>2.6829533116178066</v>
      </c>
      <c r="F13" s="29">
        <v>2.9476678043230944</v>
      </c>
      <c r="G13" s="29">
        <v>3.1</v>
      </c>
      <c r="H13" s="2">
        <v>3.2</v>
      </c>
      <c r="I13" s="2">
        <v>3.5289443813847901</v>
      </c>
      <c r="J13" s="15">
        <v>3.5834348355663801</v>
      </c>
      <c r="K13" s="32">
        <f t="shared" si="0"/>
        <v>3.4566874262668401</v>
      </c>
      <c r="L13" s="14">
        <f t="shared" si="1"/>
        <v>3.0002218446381663</v>
      </c>
      <c r="M13" s="14">
        <v>3.1</v>
      </c>
      <c r="N13" s="14">
        <v>3</v>
      </c>
      <c r="O13" s="14">
        <v>2.7</v>
      </c>
    </row>
    <row r="14" spans="1:15">
      <c r="A14" s="54"/>
      <c r="B14" s="10" t="s">
        <v>54</v>
      </c>
      <c r="C14" s="2">
        <v>4.8186577820085672</v>
      </c>
      <c r="D14" s="2">
        <v>4.9049699617695248</v>
      </c>
      <c r="E14" s="2">
        <v>4.9164360819037078</v>
      </c>
      <c r="F14" s="29">
        <v>5.3286585365853663</v>
      </c>
      <c r="G14" s="29">
        <v>5.3</v>
      </c>
      <c r="H14" s="2">
        <v>5</v>
      </c>
      <c r="I14" s="2">
        <v>4.9000000000000004</v>
      </c>
      <c r="J14" s="15">
        <v>4.7</v>
      </c>
      <c r="K14" s="32">
        <f t="shared" si="0"/>
        <v>3.4566874262668401</v>
      </c>
      <c r="L14" s="14">
        <f t="shared" si="1"/>
        <v>3.0002218446381663</v>
      </c>
      <c r="M14" s="14">
        <v>3.1</v>
      </c>
      <c r="N14" s="14">
        <v>3</v>
      </c>
      <c r="O14" s="14">
        <v>2.7</v>
      </c>
    </row>
    <row r="15" spans="1:15">
      <c r="A15" s="54"/>
      <c r="B15" s="10" t="s">
        <v>55</v>
      </c>
      <c r="C15" s="2">
        <v>3.0617928633594431</v>
      </c>
      <c r="D15" s="2">
        <v>3.2989941033645507</v>
      </c>
      <c r="E15" s="2">
        <v>3.7370486656200943</v>
      </c>
      <c r="F15" s="29">
        <v>3.9942575881870384</v>
      </c>
      <c r="G15" s="29">
        <v>4.2</v>
      </c>
      <c r="H15" s="2">
        <v>4.3</v>
      </c>
      <c r="I15" s="2">
        <v>4.3</v>
      </c>
      <c r="J15" s="15">
        <v>4.3</v>
      </c>
      <c r="K15" s="32">
        <f t="shared" si="0"/>
        <v>3.4566874262668401</v>
      </c>
      <c r="L15" s="14">
        <f t="shared" si="1"/>
        <v>3.0002218446381663</v>
      </c>
      <c r="M15" s="14">
        <v>3.1</v>
      </c>
      <c r="N15" s="14">
        <v>3</v>
      </c>
      <c r="O15" s="14">
        <v>2.7</v>
      </c>
    </row>
    <row r="16" spans="1:15">
      <c r="A16" s="54"/>
      <c r="B16" s="10" t="s">
        <v>56</v>
      </c>
      <c r="C16" s="2">
        <v>2.6623993392525294</v>
      </c>
      <c r="D16" s="2">
        <v>2.6927143185474605</v>
      </c>
      <c r="E16" s="2">
        <v>2.9628952181865693</v>
      </c>
      <c r="F16" s="29">
        <v>2.9929133858267716</v>
      </c>
      <c r="G16" s="29">
        <v>3.1</v>
      </c>
      <c r="H16" s="2">
        <v>3.3</v>
      </c>
      <c r="I16" s="2">
        <v>3.2</v>
      </c>
      <c r="J16" s="15">
        <v>3.4</v>
      </c>
      <c r="K16" s="32">
        <f t="shared" si="0"/>
        <v>3.4566874262668401</v>
      </c>
      <c r="L16" s="14">
        <f t="shared" si="1"/>
        <v>3.0002218446381663</v>
      </c>
      <c r="M16" s="14">
        <v>3.1</v>
      </c>
      <c r="N16" s="14">
        <v>3</v>
      </c>
      <c r="O16" s="14">
        <v>2.7</v>
      </c>
    </row>
    <row r="17" spans="1:15">
      <c r="A17" s="54"/>
      <c r="B17" s="10" t="s">
        <v>57</v>
      </c>
      <c r="C17" s="2">
        <v>2.472936522208236</v>
      </c>
      <c r="D17" s="2">
        <v>2.8782608695652172</v>
      </c>
      <c r="E17" s="2">
        <v>3.1878758720230937</v>
      </c>
      <c r="F17" s="29">
        <v>3.1757060734816296</v>
      </c>
      <c r="G17" s="29">
        <v>3.4</v>
      </c>
      <c r="H17" s="2">
        <v>3.7</v>
      </c>
      <c r="I17" s="2">
        <v>3.9</v>
      </c>
      <c r="J17" s="15">
        <v>4</v>
      </c>
      <c r="K17" s="32">
        <f t="shared" si="0"/>
        <v>3.4566874262668401</v>
      </c>
      <c r="L17" s="14">
        <f t="shared" si="1"/>
        <v>3.0002218446381663</v>
      </c>
      <c r="M17" s="14">
        <v>3.1</v>
      </c>
      <c r="N17" s="14">
        <v>3</v>
      </c>
      <c r="O17" s="14">
        <v>2.7</v>
      </c>
    </row>
    <row r="18" spans="1:15">
      <c r="A18" s="54"/>
      <c r="B18" s="10" t="s">
        <v>58</v>
      </c>
      <c r="C18" s="2">
        <v>2.9797101449275361</v>
      </c>
      <c r="D18" s="2">
        <v>3.2277622656561626</v>
      </c>
      <c r="E18" s="2">
        <v>3.4535087719298247</v>
      </c>
      <c r="F18" s="29">
        <v>3.5451110061407651</v>
      </c>
      <c r="G18" s="29">
        <v>4</v>
      </c>
      <c r="H18" s="2">
        <v>4</v>
      </c>
      <c r="I18" s="2">
        <v>3.6</v>
      </c>
      <c r="J18" s="15">
        <v>3.8</v>
      </c>
      <c r="K18" s="32">
        <f t="shared" si="0"/>
        <v>3.4566874262668401</v>
      </c>
      <c r="L18" s="14">
        <f t="shared" si="1"/>
        <v>3.0002218446381663</v>
      </c>
      <c r="M18" s="14">
        <v>3.1</v>
      </c>
      <c r="N18" s="14">
        <v>3</v>
      </c>
      <c r="O18" s="14">
        <v>2.7</v>
      </c>
    </row>
    <row r="19" spans="1:15">
      <c r="A19" s="54"/>
      <c r="B19" s="10" t="s">
        <v>59</v>
      </c>
      <c r="C19" s="2">
        <v>2.4570372156579054</v>
      </c>
      <c r="D19" s="2">
        <v>2.3923978045383798</v>
      </c>
      <c r="E19" s="2">
        <v>2.5836560805577071</v>
      </c>
      <c r="F19" s="29">
        <v>2.7455740485529523</v>
      </c>
      <c r="G19" s="2">
        <v>2.8921055691198698</v>
      </c>
      <c r="H19" s="2">
        <v>3.1</v>
      </c>
      <c r="I19" s="2">
        <v>3.1437220321137098</v>
      </c>
      <c r="J19" s="15">
        <v>3.2212989890596901</v>
      </c>
      <c r="K19" s="32">
        <f t="shared" si="0"/>
        <v>3.4566874262668401</v>
      </c>
      <c r="L19" s="14">
        <f t="shared" si="1"/>
        <v>3.0002218446381663</v>
      </c>
      <c r="M19" s="14">
        <v>3.1</v>
      </c>
      <c r="N19" s="14">
        <v>3</v>
      </c>
      <c r="O19" s="14">
        <v>2.7</v>
      </c>
    </row>
    <row r="20" spans="1:15">
      <c r="A20" s="54"/>
      <c r="B20" s="10" t="s">
        <v>60</v>
      </c>
      <c r="C20" s="2">
        <v>3.2625431377754182</v>
      </c>
      <c r="D20" s="2">
        <v>3.5637435519528373</v>
      </c>
      <c r="E20" s="2">
        <v>4.1535337124289198</v>
      </c>
      <c r="F20" s="29">
        <v>4.4783354783354783</v>
      </c>
      <c r="G20" s="2">
        <v>4.6341807909604498</v>
      </c>
      <c r="H20" s="2">
        <v>4.8</v>
      </c>
      <c r="I20" s="2">
        <v>4.9163710086163199</v>
      </c>
      <c r="J20" s="15">
        <v>4.7854889589905403</v>
      </c>
      <c r="K20" s="32">
        <f t="shared" si="0"/>
        <v>3.4566874262668401</v>
      </c>
      <c r="L20" s="14">
        <f t="shared" si="1"/>
        <v>3.0002218446381663</v>
      </c>
      <c r="M20" s="14">
        <v>3.1</v>
      </c>
      <c r="N20" s="14">
        <v>3</v>
      </c>
      <c r="O20" s="14">
        <v>2.7</v>
      </c>
    </row>
    <row r="21" spans="1:15">
      <c r="A21" s="54"/>
      <c r="B21" s="10" t="s">
        <v>61</v>
      </c>
      <c r="C21" s="2">
        <v>2.6235004613964934</v>
      </c>
      <c r="D21" s="2">
        <v>2.74814314652262</v>
      </c>
      <c r="E21" s="2">
        <v>2.7662601626016259</v>
      </c>
      <c r="F21" s="29">
        <v>2.9574198988195617</v>
      </c>
      <c r="G21" s="2">
        <v>3.1054730777753199</v>
      </c>
      <c r="H21" s="2">
        <v>3.3</v>
      </c>
      <c r="I21" s="2">
        <v>3.1335297005400098</v>
      </c>
      <c r="J21" s="15">
        <v>3.3353989155693302</v>
      </c>
      <c r="K21" s="32">
        <f t="shared" si="0"/>
        <v>3.4566874262668401</v>
      </c>
      <c r="L21" s="14">
        <f t="shared" si="1"/>
        <v>3.0002218446381663</v>
      </c>
      <c r="M21" s="14">
        <v>3.1</v>
      </c>
      <c r="N21" s="14">
        <v>3</v>
      </c>
      <c r="O21" s="14">
        <v>2.7</v>
      </c>
    </row>
    <row r="22" spans="1:15">
      <c r="A22" s="54"/>
      <c r="B22" s="10" t="s">
        <v>62</v>
      </c>
      <c r="C22" s="2">
        <v>2.67235275185066</v>
      </c>
      <c r="D22" s="2">
        <v>2.8432013066557777</v>
      </c>
      <c r="E22" s="2">
        <v>2.9699352451433856</v>
      </c>
      <c r="F22" s="29">
        <v>3.2835748792270532</v>
      </c>
      <c r="G22" s="2">
        <v>3.8717483363581402</v>
      </c>
      <c r="H22" s="2">
        <v>4.2</v>
      </c>
      <c r="I22" s="2">
        <v>4.97947454844007</v>
      </c>
      <c r="J22" s="15">
        <v>5.3238967527060801</v>
      </c>
      <c r="K22" s="32">
        <f t="shared" si="0"/>
        <v>3.4566874262668401</v>
      </c>
      <c r="L22" s="14">
        <f t="shared" si="1"/>
        <v>3.0002218446381663</v>
      </c>
      <c r="M22" s="14">
        <v>3.1</v>
      </c>
      <c r="N22" s="14">
        <v>3</v>
      </c>
      <c r="O22" s="14">
        <v>2.7</v>
      </c>
    </row>
    <row r="23" spans="1:15">
      <c r="A23" s="54"/>
      <c r="B23" s="10" t="s">
        <v>63</v>
      </c>
      <c r="C23" s="2">
        <v>2.8937664618086041</v>
      </c>
      <c r="D23" s="2">
        <v>3.599513579246048</v>
      </c>
      <c r="E23" s="2">
        <v>3.9122103386809268</v>
      </c>
      <c r="F23" s="29">
        <v>4.0788479697828137</v>
      </c>
      <c r="G23" s="2">
        <v>4.0899419729207001</v>
      </c>
      <c r="H23" s="2">
        <v>4.5</v>
      </c>
      <c r="I23" s="2">
        <v>4.0886339937434801</v>
      </c>
      <c r="J23" s="15">
        <v>4.40301100173712</v>
      </c>
      <c r="K23" s="32">
        <f t="shared" si="0"/>
        <v>3.4566874262668401</v>
      </c>
      <c r="L23" s="14">
        <f t="shared" si="1"/>
        <v>3.0002218446381663</v>
      </c>
      <c r="M23" s="14">
        <v>3.1</v>
      </c>
      <c r="N23" s="14">
        <v>3</v>
      </c>
      <c r="O23" s="14">
        <v>2.7</v>
      </c>
    </row>
    <row r="24" spans="1:15">
      <c r="A24" s="54"/>
      <c r="B24" s="10" t="s">
        <v>64</v>
      </c>
      <c r="C24" s="2">
        <v>2.4531422271223815</v>
      </c>
      <c r="D24" s="2">
        <v>2.5963524854744997</v>
      </c>
      <c r="E24" s="2">
        <v>2.7051709027169148</v>
      </c>
      <c r="F24" s="29">
        <v>2.8685681248795527</v>
      </c>
      <c r="G24" s="2">
        <v>2.9901780233271902</v>
      </c>
      <c r="H24" s="2">
        <v>3.2</v>
      </c>
      <c r="I24" s="2">
        <v>3.1946959896507101</v>
      </c>
      <c r="J24" s="15">
        <v>3.3538990825688102</v>
      </c>
      <c r="K24" s="32">
        <f t="shared" si="0"/>
        <v>3.4566874262668401</v>
      </c>
      <c r="L24" s="14">
        <f t="shared" si="1"/>
        <v>3.0002218446381663</v>
      </c>
      <c r="M24" s="14">
        <v>3.1</v>
      </c>
      <c r="N24" s="14">
        <v>3</v>
      </c>
      <c r="O24" s="14">
        <v>2.7</v>
      </c>
    </row>
    <row r="25" spans="1:15">
      <c r="A25" s="55"/>
      <c r="B25" s="26" t="s">
        <v>34</v>
      </c>
      <c r="C25" s="1">
        <v>2.7337104989513388</v>
      </c>
      <c r="D25" s="1">
        <v>2.8706217118057689</v>
      </c>
      <c r="E25" s="1">
        <v>3.0979864547465397</v>
      </c>
      <c r="F25" s="41">
        <v>3.2713024282560705</v>
      </c>
      <c r="G25" s="1">
        <v>3.45008861551293</v>
      </c>
      <c r="H25" s="1">
        <v>3.6</v>
      </c>
      <c r="I25" s="1">
        <v>3.6441122549710898</v>
      </c>
      <c r="J25" s="3">
        <v>3.7397481530224601</v>
      </c>
      <c r="K25" s="32">
        <f t="shared" si="0"/>
        <v>3.4566874262668401</v>
      </c>
      <c r="L25" s="14">
        <f t="shared" si="1"/>
        <v>3.0002218446381663</v>
      </c>
      <c r="M25" s="14">
        <v>3.1</v>
      </c>
      <c r="N25" s="14">
        <v>3</v>
      </c>
      <c r="O25" s="14">
        <v>2.7</v>
      </c>
    </row>
    <row r="26" spans="1:15">
      <c r="A26" s="40" t="s">
        <v>93</v>
      </c>
      <c r="B26" s="10" t="s">
        <v>94</v>
      </c>
      <c r="C26" s="39" t="s">
        <v>97</v>
      </c>
      <c r="D26" s="39" t="s">
        <v>97</v>
      </c>
      <c r="E26" s="39" t="s">
        <v>97</v>
      </c>
      <c r="F26" s="39" t="s">
        <v>97</v>
      </c>
      <c r="G26" s="39" t="s">
        <v>97</v>
      </c>
      <c r="H26" s="39" t="s">
        <v>97</v>
      </c>
      <c r="I26" s="39" t="s">
        <v>97</v>
      </c>
      <c r="J26" s="39" t="s">
        <v>97</v>
      </c>
      <c r="K26" s="32">
        <f t="shared" si="0"/>
        <v>3.4566874262668401</v>
      </c>
      <c r="L26" s="14"/>
      <c r="M26" s="14"/>
      <c r="N26" s="14"/>
      <c r="O26" s="14"/>
    </row>
    <row r="27" spans="1:15">
      <c r="A27" s="26" t="s">
        <v>35</v>
      </c>
      <c r="B27" s="26"/>
      <c r="C27" s="1">
        <v>2.5946340389879654</v>
      </c>
      <c r="D27" s="1">
        <v>2.7</v>
      </c>
      <c r="E27" s="1">
        <v>3.0002218446381663</v>
      </c>
      <c r="F27" s="41">
        <v>3.1136425697224497</v>
      </c>
      <c r="G27" s="1">
        <v>3.20946899249663</v>
      </c>
      <c r="H27" s="1">
        <v>3.4</v>
      </c>
      <c r="I27" s="1">
        <v>3.4566874262668401</v>
      </c>
      <c r="J27" s="3">
        <v>3.48991063000331</v>
      </c>
      <c r="K27" s="32">
        <f t="shared" si="0"/>
        <v>3.4566874262668401</v>
      </c>
      <c r="L27" s="22"/>
    </row>
  </sheetData>
  <mergeCells count="3">
    <mergeCell ref="A4:A7"/>
    <mergeCell ref="A8:A12"/>
    <mergeCell ref="A13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Kirjeldus2019</vt:lpstr>
      <vt:lpstr>Aruandesse2019</vt:lpstr>
      <vt:lpstr>Andmed</vt:lpstr>
      <vt:lpstr>Andmed_detailsem</vt:lpstr>
      <vt:lpstr>Aastate andmed</vt:lpstr>
    </vt:vector>
  </TitlesOfParts>
  <Company>Eesti Haigekassa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 Tamm</dc:creator>
  <cp:lastModifiedBy>Mariliis Põld</cp:lastModifiedBy>
  <dcterms:created xsi:type="dcterms:W3CDTF">2013-04-04T07:41:38Z</dcterms:created>
  <dcterms:modified xsi:type="dcterms:W3CDTF">2020-09-30T08:31:31Z</dcterms:modified>
</cp:coreProperties>
</file>