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TTO_indik\tabelid_veebi\"/>
    </mc:Choice>
  </mc:AlternateContent>
  <xr:revisionPtr revIDLastSave="0" documentId="13_ncr:1_{D89066FE-549F-49F0-8F5F-B3E4F123685A}" xr6:coauthVersionLast="45" xr6:coauthVersionMax="45" xr10:uidLastSave="{00000000-0000-0000-0000-000000000000}"/>
  <bookViews>
    <workbookView xWindow="-120" yWindow="-120" windowWidth="29040" windowHeight="15840" tabRatio="903" xr2:uid="{00000000-000D-0000-FFFF-FFFF00000000}"/>
  </bookViews>
  <sheets>
    <sheet name="Kirjeldus" sheetId="16" r:id="rId1"/>
    <sheet name="Aruandesse2019" sheetId="17" r:id="rId2"/>
  </sheets>
  <externalReferences>
    <externalReference r:id="rId3"/>
  </externalReferences>
  <definedNames>
    <definedName name="HVA_2">'[1]Aruandesse 2018'!$E$5:$E$26*0+'[1]Aruandesse 2018'!$E$28</definedName>
    <definedName name="HVA_3">'[1]Aruandesse 2018'!#REF!*0+'[1]Aruandesse 2018'!#REF!</definedName>
    <definedName name="HVA_4">'[1]Aruandesse 2018'!#REF!*0+'[1]Aruandesse 2018'!#REF!</definedName>
    <definedName name="HVA_I">#REF!*0+#REF!</definedName>
    <definedName name="HVA_II">#REF!*0+#REF!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7" l="1"/>
  <c r="F44" i="17"/>
  <c r="F45" i="17"/>
  <c r="F60" i="17"/>
  <c r="F62" i="17"/>
  <c r="F37" i="17"/>
  <c r="F9" i="17"/>
  <c r="F7" i="17" l="1"/>
  <c r="H45" i="17" l="1"/>
  <c r="H15" i="17"/>
  <c r="H11" i="17"/>
  <c r="H7" i="17" l="1"/>
  <c r="F11" i="17"/>
  <c r="H37" i="17" l="1"/>
  <c r="H39" i="17"/>
  <c r="H41" i="17"/>
  <c r="H40" i="17" l="1"/>
  <c r="H62" i="17" l="1"/>
  <c r="H60" i="17"/>
  <c r="H9" i="17"/>
  <c r="H19" i="17"/>
  <c r="F15" i="17"/>
  <c r="F10" i="17"/>
  <c r="H28" i="17" l="1"/>
  <c r="H10" i="17"/>
  <c r="F32" i="17" l="1"/>
  <c r="F30" i="17"/>
  <c r="H30" i="17"/>
  <c r="H32" i="17"/>
  <c r="I31" i="17" l="1"/>
  <c r="I29" i="17"/>
  <c r="I25" i="17"/>
  <c r="I21" i="17"/>
  <c r="I17" i="17"/>
  <c r="I13" i="17"/>
  <c r="I9" i="17"/>
  <c r="I12" i="17"/>
  <c r="I28" i="17"/>
  <c r="I24" i="17"/>
  <c r="I20" i="17"/>
  <c r="I16" i="17"/>
  <c r="I8" i="17"/>
  <c r="I27" i="17"/>
  <c r="I23" i="17"/>
  <c r="I19" i="17"/>
  <c r="I15" i="17"/>
  <c r="I11" i="17"/>
  <c r="I7" i="17"/>
  <c r="I10" i="17"/>
  <c r="I32" i="17"/>
  <c r="I30" i="17"/>
  <c r="I26" i="17"/>
  <c r="I22" i="17"/>
  <c r="I18" i="17"/>
  <c r="I14" i="17"/>
</calcChain>
</file>

<file path=xl/sharedStrings.xml><?xml version="1.0" encoding="utf-8"?>
<sst xmlns="http://schemas.openxmlformats.org/spreadsheetml/2006/main" count="225" uniqueCount="44">
  <si>
    <t>Erihaiglad</t>
  </si>
  <si>
    <t>Haiglaliik</t>
  </si>
  <si>
    <t>Haigla</t>
  </si>
  <si>
    <t>Kokku:</t>
  </si>
  <si>
    <t>Piirkondlikud</t>
  </si>
  <si>
    <t>Põhja-Eesti Regionaalhaigla</t>
  </si>
  <si>
    <t>Tallinna Lastehaigla</t>
  </si>
  <si>
    <t>-</t>
  </si>
  <si>
    <t>Tartu Ülikooli Kliinikum</t>
  </si>
  <si>
    <t>piirkH</t>
  </si>
  <si>
    <t>Keskhaiglad</t>
  </si>
  <si>
    <t>Ida-Tallinna Keskhaigla</t>
  </si>
  <si>
    <t>Lääne-Tallinna Keskhaigla</t>
  </si>
  <si>
    <t>Ida-Viru Keskhaigla</t>
  </si>
  <si>
    <t>Pärnu Haigla</t>
  </si>
  <si>
    <t>keskH</t>
  </si>
  <si>
    <t>Üldhaiglad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</si>
  <si>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</si>
  <si>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</si>
  <si>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</si>
  <si>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</si>
  <si>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</si>
  <si>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</si>
  <si>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Põlva Haigla</t>
  </si>
  <si>
    <t>Narva Haigla</t>
  </si>
  <si>
    <t>Rakvere Haigla</t>
  </si>
  <si>
    <t>Raplamaa Haigla</t>
  </si>
  <si>
    <t>Valga Haigla</t>
  </si>
  <si>
    <t>Viljandi Haigla</t>
  </si>
  <si>
    <t>üldH</t>
  </si>
  <si>
    <t>Haapsalu Neuroloogiline Rehabilitatsioonikeskus*</t>
  </si>
  <si>
    <t>HVA välised teenuseosutajad</t>
  </si>
  <si>
    <t>HVA välised</t>
  </si>
  <si>
    <t>Kõik teenuseosutajad</t>
  </si>
  <si>
    <t>2019.a
90 päeva jooksul kopsuembolism, osakaal</t>
  </si>
  <si>
    <t>Puusa- ja põlveliigese proteesimise järgne süvaveeni tromboos, kopsuembolism</t>
  </si>
  <si>
    <t>Tabel 2. Põlveliigese proteesimise järgne süvaveeni tromboos, kopsuembolism</t>
  </si>
  <si>
    <t>Tabel 1. Puusaliigese proteesimise järgne süvaveeni tromboos, kopsuembolism</t>
  </si>
  <si>
    <t>2019.a puusaproteesimiste arv</t>
  </si>
  <si>
    <t>2019.a 90 päeva jooksul tromboosi ravijuht, arv</t>
  </si>
  <si>
    <t>2019.a 90 päeva jooksul tromboos, osakaal</t>
  </si>
  <si>
    <t>2019.a 90 päeva jooksul kopsuembolismi ravijuht, arv</t>
  </si>
  <si>
    <t>2019.a põlveproteesimise operatsioonid, arv</t>
  </si>
  <si>
    <t>2019.a 90 päeva jooksul kopsuembolism,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</si>
</sst>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1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2"/>
      <color rgb="FF00B0F0"/>
      <name val="Calibri"/>
      <family val="2"/>
      <charset val="186"/>
      <scheme val="minor"/>
    </font>
    <font>
      <b/>
      <u/>
      <sz val="12"/>
      <color rgb="FF00B0F0"/>
      <name val="Calibri"/>
      <family val="2"/>
      <charset val="186"/>
      <scheme val="minor"/>
    </font>
    <font>
      <sz val="12"/>
      <color rgb="FF00B0F0"/>
      <name val="Times New Roman"/>
      <family val="1"/>
      <charset val="186"/>
    </font>
    <font>
      <b/>
      <u/>
      <sz val="11"/>
      <color rgb="FF00B0F0"/>
      <name val="Calibri"/>
      <family val="2"/>
      <charset val="186"/>
      <scheme val="minor"/>
    </font>
    <font>
      <u/>
      <sz val="12"/>
      <color rgb="FF00B0F0"/>
      <name val="Times New Roman"/>
      <family val="1"/>
      <charset val="186"/>
    </font>
    <font>
      <sz val="12"/>
      <color rgb="FF000000"/>
      <name val="Times New Roman"/>
      <family val="1"/>
    </font>
    <font>
      <u/>
      <sz val="11"/>
      <color theme="10"/>
      <name val="Calibri"/>
      <family val="2"/>
      <charset val="186"/>
      <scheme val="minor"/>
    </font>
    <font>
      <b/>
      <sz val="10"/>
      <color rgb="FF2F5597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2"/>
      <color rgb="FF2F5597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7">
    <xf numFmtId="0" fontId="0" fillId="0" borderId="0"/>
    <xf numFmtId="0" fontId="1" fillId="2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0" borderId="0" applyNumberFormat="0" applyBorder="0" applyAlignment="0" applyProtection="0"/>
    <xf numFmtId="0" fontId="12" fillId="23" borderId="1" applyNumberFormat="0" applyAlignment="0" applyProtection="0"/>
    <xf numFmtId="0" fontId="13" fillId="15" borderId="2" applyNumberForma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0" fillId="13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  <xf numFmtId="0" fontId="19" fillId="0" borderId="6" applyNumberFormat="0" applyFill="0" applyAlignment="0" applyProtection="0"/>
    <xf numFmtId="0" fontId="19" fillId="21" borderId="0" applyNumberFormat="0" applyBorder="0" applyAlignment="0" applyProtection="0"/>
    <xf numFmtId="0" fontId="2" fillId="20" borderId="1" applyNumberFormat="0" applyFont="0" applyAlignment="0" applyProtection="0"/>
    <xf numFmtId="0" fontId="20" fillId="23" borderId="7" applyNumberFormat="0" applyAlignment="0" applyProtection="0"/>
    <xf numFmtId="4" fontId="2" fillId="27" borderId="1" applyNumberFormat="0" applyProtection="0">
      <alignment vertical="center"/>
    </xf>
    <xf numFmtId="4" fontId="23" fillId="28" borderId="1" applyNumberFormat="0" applyProtection="0">
      <alignment vertical="center"/>
    </xf>
    <xf numFmtId="4" fontId="2" fillId="28" borderId="1" applyNumberFormat="0" applyProtection="0">
      <alignment horizontal="left" vertical="center" indent="1"/>
    </xf>
    <xf numFmtId="0" fontId="6" fillId="27" borderId="8" applyNumberFormat="0" applyProtection="0">
      <alignment horizontal="left" vertical="top" indent="1"/>
    </xf>
    <xf numFmtId="4" fontId="2" fillId="29" borderId="1" applyNumberFormat="0" applyProtection="0">
      <alignment horizontal="left" vertical="center" indent="1"/>
    </xf>
    <xf numFmtId="4" fontId="2" fillId="30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2" borderId="9" applyNumberFormat="0" applyProtection="0">
      <alignment horizontal="right" vertical="center"/>
    </xf>
    <xf numFmtId="4" fontId="2" fillId="33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2" fillId="41" borderId="1" applyNumberFormat="0" applyProtection="0">
      <alignment horizontal="right" vertical="center"/>
    </xf>
    <xf numFmtId="4" fontId="2" fillId="42" borderId="9" applyNumberFormat="0" applyProtection="0">
      <alignment horizontal="left" vertical="center" indent="1"/>
    </xf>
    <xf numFmtId="4" fontId="2" fillId="41" borderId="9" applyNumberFormat="0" applyProtection="0">
      <alignment horizontal="left" vertical="center" indent="1"/>
    </xf>
    <xf numFmtId="0" fontId="2" fillId="43" borderId="1" applyNumberFormat="0" applyProtection="0">
      <alignment horizontal="left" vertical="center" indent="1"/>
    </xf>
    <xf numFmtId="0" fontId="2" fillId="40" borderId="8" applyNumberFormat="0" applyProtection="0">
      <alignment horizontal="left" vertical="top" indent="1"/>
    </xf>
    <xf numFmtId="0" fontId="2" fillId="44" borderId="1" applyNumberFormat="0" applyProtection="0">
      <alignment horizontal="left" vertical="center" indent="1"/>
    </xf>
    <xf numFmtId="0" fontId="2" fillId="41" borderId="8" applyNumberFormat="0" applyProtection="0">
      <alignment horizontal="left" vertical="top" indent="1"/>
    </xf>
    <xf numFmtId="0" fontId="2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2" fillId="42" borderId="1" applyNumberFormat="0" applyProtection="0">
      <alignment horizontal="left" vertical="center" indent="1"/>
    </xf>
    <xf numFmtId="0" fontId="2" fillId="42" borderId="8" applyNumberFormat="0" applyProtection="0">
      <alignment horizontal="left" vertical="top" indent="1"/>
    </xf>
    <xf numFmtId="0" fontId="2" fillId="46" borderId="10" applyNumberFormat="0">
      <protection locked="0"/>
    </xf>
    <xf numFmtId="0" fontId="3" fillId="40" borderId="11" applyBorder="0"/>
    <xf numFmtId="4" fontId="4" fillId="47" borderId="8" applyNumberFormat="0" applyProtection="0">
      <alignment vertical="center"/>
    </xf>
    <xf numFmtId="4" fontId="23" fillId="48" borderId="12" applyNumberFormat="0" applyProtection="0">
      <alignment vertical="center"/>
    </xf>
    <xf numFmtId="4" fontId="4" fillId="43" borderId="8" applyNumberFormat="0" applyProtection="0">
      <alignment horizontal="left" vertical="center" indent="1"/>
    </xf>
    <xf numFmtId="0" fontId="4" fillId="47" borderId="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3" fillId="49" borderId="1" applyNumberFormat="0" applyProtection="0">
      <alignment horizontal="right" vertical="center"/>
    </xf>
    <xf numFmtId="4" fontId="2" fillId="29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/>
    </xf>
    <xf numFmtId="0" fontId="2" fillId="51" borderId="12"/>
    <xf numFmtId="4" fontId="8" fillId="46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24" fillId="2" borderId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9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27" fillId="0" borderId="0" xfId="0" applyFont="1"/>
    <xf numFmtId="0" fontId="28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34" fillId="0" borderId="0" xfId="190" applyAlignment="1">
      <alignment vertical="center"/>
    </xf>
    <xf numFmtId="0" fontId="34" fillId="0" borderId="0" xfId="190"/>
    <xf numFmtId="0" fontId="35" fillId="0" borderId="0" xfId="0" applyFont="1" applyAlignment="1">
      <alignment horizontal="left" vertical="center"/>
    </xf>
    <xf numFmtId="0" fontId="36" fillId="0" borderId="0" xfId="0" applyFont="1"/>
    <xf numFmtId="0" fontId="37" fillId="0" borderId="0" xfId="0" applyFont="1" applyAlignment="1">
      <alignment horizontal="left" vertical="center"/>
    </xf>
    <xf numFmtId="0" fontId="38" fillId="0" borderId="12" xfId="0" applyFont="1" applyBorder="1" applyAlignment="1">
      <alignment wrapText="1"/>
    </xf>
    <xf numFmtId="0" fontId="0" fillId="0" borderId="14" xfId="0" applyBorder="1"/>
    <xf numFmtId="0" fontId="0" fillId="0" borderId="12" xfId="0" applyBorder="1"/>
    <xf numFmtId="0" fontId="26" fillId="0" borderId="12" xfId="0" applyFont="1" applyBorder="1"/>
    <xf numFmtId="9" fontId="0" fillId="0" borderId="12" xfId="0" applyNumberFormat="1" applyBorder="1"/>
    <xf numFmtId="164" fontId="36" fillId="0" borderId="0" xfId="0" applyNumberFormat="1" applyFont="1"/>
    <xf numFmtId="9" fontId="0" fillId="0" borderId="12" xfId="0" applyNumberFormat="1" applyBorder="1" applyAlignment="1">
      <alignment horizontal="right"/>
    </xf>
    <xf numFmtId="9" fontId="26" fillId="0" borderId="12" xfId="0" applyNumberFormat="1" applyFont="1" applyBorder="1"/>
    <xf numFmtId="0" fontId="38" fillId="0" borderId="12" xfId="0" applyFont="1" applyBorder="1"/>
    <xf numFmtId="164" fontId="26" fillId="0" borderId="12" xfId="189" applyNumberFormat="1" applyFont="1" applyBorder="1"/>
    <xf numFmtId="164" fontId="0" fillId="0" borderId="12" xfId="189" applyNumberFormat="1" applyFont="1" applyBorder="1"/>
    <xf numFmtId="9" fontId="40" fillId="0" borderId="0" xfId="0" applyNumberFormat="1" applyFont="1"/>
    <xf numFmtId="0" fontId="40" fillId="0" borderId="0" xfId="0" applyFont="1"/>
    <xf numFmtId="164" fontId="0" fillId="0" borderId="12" xfId="0" applyNumberFormat="1" applyBorder="1" applyAlignment="1">
      <alignment horizontal="right"/>
    </xf>
    <xf numFmtId="0" fontId="38" fillId="0" borderId="12" xfId="0" applyFont="1" applyBorder="1" applyAlignment="1">
      <alignment horizontal="center" wrapText="1"/>
    </xf>
    <xf numFmtId="0" fontId="39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38" fillId="0" borderId="15" xfId="0" applyFont="1" applyBorder="1" applyAlignment="1">
      <alignment horizontal="right"/>
    </xf>
    <xf numFmtId="0" fontId="38" fillId="0" borderId="16" xfId="0" applyFont="1" applyBorder="1" applyAlignment="1">
      <alignment horizontal="right"/>
    </xf>
    <xf numFmtId="0" fontId="38" fillId="0" borderId="12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center"/>
    </xf>
    <xf numFmtId="0" fontId="38" fillId="0" borderId="17" xfId="0" applyFont="1" applyBorder="1" applyAlignment="1">
      <alignment horizontal="left" wrapText="1"/>
    </xf>
    <xf numFmtId="0" fontId="38" fillId="0" borderId="14" xfId="0" applyFont="1" applyBorder="1" applyAlignment="1">
      <alignment horizontal="left" wrapText="1"/>
    </xf>
  </cellXfs>
  <cellStyles count="257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29" xr:uid="{99B19A46-3CB5-479B-A0BE-36D64A15133A}"/>
    <cellStyle name="Accent1 11" xfId="152" xr:uid="{91F379E3-FE17-4F16-AE0E-ACC7AA8C8A66}"/>
    <cellStyle name="Accent1 12" xfId="154" xr:uid="{D210204B-3A1C-43A6-875F-A6E1592D903D}"/>
    <cellStyle name="Accent1 13" xfId="156" xr:uid="{CA214C7F-3F13-4DA2-8301-C09E1B440C2A}"/>
    <cellStyle name="Accent1 14" xfId="158" xr:uid="{EBC47C9B-B0F2-4CE7-997B-47BA64C90A8A}"/>
    <cellStyle name="Accent1 15" xfId="159" xr:uid="{7084DD56-1B11-4B32-A7D9-4BE40A9C1F7D}"/>
    <cellStyle name="Accent1 16" xfId="182" xr:uid="{68DE5B22-FA73-4743-9F79-6FABC258B6D5}"/>
    <cellStyle name="Accent1 17" xfId="184" xr:uid="{6BD55E6E-5F69-4B55-9C1F-55ADF19CF5C4}"/>
    <cellStyle name="Accent1 18" xfId="186" xr:uid="{27FE327E-289B-49C1-996A-582E394B5ADF}"/>
    <cellStyle name="Accent1 19" xfId="188" xr:uid="{84F79D93-8B94-47EF-A3FC-FB5AF1C2C877}"/>
    <cellStyle name="Accent1 2" xfId="2" xr:uid="{00000000-0005-0000-0000-000003000000}"/>
    <cellStyle name="Accent1 20" xfId="191" xr:uid="{0EB6CCFC-E7A5-43AD-8360-28016502B224}"/>
    <cellStyle name="Accent1 21" xfId="218" xr:uid="{F7E86B5E-D1FE-4E1F-8CAB-397C8211540F}"/>
    <cellStyle name="Accent1 22" xfId="219" xr:uid="{B9358F46-FD00-4C47-BE31-CAD3C1EFF520}"/>
    <cellStyle name="Accent1 23" xfId="222" xr:uid="{A00CE3D3-F353-4CE4-847C-F642F200B5B0}"/>
    <cellStyle name="Accent1 24" xfId="224" xr:uid="{7273992C-A96D-43A6-A6CE-D23863899FE9}"/>
    <cellStyle name="Accent1 25" xfId="226" xr:uid="{33E828AE-74BC-4FB4-BA92-DDF536EAF241}"/>
    <cellStyle name="Accent1 26" xfId="227" xr:uid="{274D69A7-3DE9-41F3-97B8-307177816EE3}"/>
    <cellStyle name="Accent1 27" xfId="250" xr:uid="{FE31976A-AE90-49BA-958D-B5C5ADCFF3D7}"/>
    <cellStyle name="Accent1 28" xfId="253" xr:uid="{C0E7D79A-1D1C-4DF2-9284-B76721840221}"/>
    <cellStyle name="Accent1 29" xfId="254" xr:uid="{E854AC39-89DC-4CD1-809C-1617B5982477}"/>
    <cellStyle name="Accent1 3" xfId="86" xr:uid="{00000000-0005-0000-0000-000004000000}"/>
    <cellStyle name="Accent1 30" xfId="256" xr:uid="{021654CC-C080-4B68-8F1D-4B6794341CD6}"/>
    <cellStyle name="Accent1 4" xfId="97" xr:uid="{00000000-0005-0000-0000-000005000000}"/>
    <cellStyle name="Accent1 5" xfId="99" xr:uid="{27144BA1-9752-4D37-997E-D8AB333C1287}"/>
    <cellStyle name="Accent1 6" xfId="122" xr:uid="{E55E06B8-9B73-4C0B-A08F-273CEADA3B62}"/>
    <cellStyle name="Accent1 7" xfId="124" xr:uid="{6C1C883D-7DFF-442B-A43B-91DEB5983FEA}"/>
    <cellStyle name="Accent1 8" xfId="126" xr:uid="{957E1609-AE9D-496B-A5AA-67FB61D5F1C5}"/>
    <cellStyle name="Accent1 9" xfId="128" xr:uid="{716AF2CE-9293-4296-8449-D57C9690B440}"/>
    <cellStyle name="Accent2 - 20%" xfId="7" xr:uid="{00000000-0005-0000-0000-000006000000}"/>
    <cellStyle name="Accent2 - 40%" xfId="8" xr:uid="{00000000-0005-0000-0000-000007000000}"/>
    <cellStyle name="Accent2 - 60%" xfId="9" xr:uid="{00000000-0005-0000-0000-000008000000}"/>
    <cellStyle name="Accent2 10" xfId="131" xr:uid="{D8FED386-A877-4000-B9C7-20D435E76554}"/>
    <cellStyle name="Accent2 11" xfId="151" xr:uid="{5FB0353F-E165-4F9B-B9E2-5D236FDE8AE7}"/>
    <cellStyle name="Accent2 12" xfId="153" xr:uid="{CE6D1664-F9A4-4768-9F10-33732A40617C}"/>
    <cellStyle name="Accent2 13" xfId="155" xr:uid="{31EDA7B0-B28D-42E2-ACF4-27277AAA1673}"/>
    <cellStyle name="Accent2 14" xfId="157" xr:uid="{4D7063C3-EDA7-4EB8-9C35-56462910B0D3}"/>
    <cellStyle name="Accent2 15" xfId="161" xr:uid="{6779CC25-6AFD-487C-9A20-11EAC75F5259}"/>
    <cellStyle name="Accent2 16" xfId="181" xr:uid="{C78AC5FD-577C-4BE2-A7C0-78B39CA4E4F9}"/>
    <cellStyle name="Accent2 17" xfId="183" xr:uid="{C29DB611-43CE-4DED-BF46-0FC27CC4D69C}"/>
    <cellStyle name="Accent2 18" xfId="185" xr:uid="{FD3A4301-823D-443E-BBCB-C7571214894E}"/>
    <cellStyle name="Accent2 19" xfId="187" xr:uid="{876C9E85-87B0-4406-939A-B4FA5612B244}"/>
    <cellStyle name="Accent2 2" xfId="6" xr:uid="{00000000-0005-0000-0000-000009000000}"/>
    <cellStyle name="Accent2 20" xfId="194" xr:uid="{90F7B242-6E80-4C3F-8298-EFE353F71C22}"/>
    <cellStyle name="Accent2 21" xfId="216" xr:uid="{AE9B98A2-64BA-4295-869B-0476D0FADB1D}"/>
    <cellStyle name="Accent2 22" xfId="192" xr:uid="{262731E4-C5CA-441C-B071-7CB7DFB979F6}"/>
    <cellStyle name="Accent2 23" xfId="221" xr:uid="{67B69318-AC5E-4BAD-927E-17D626B811E0}"/>
    <cellStyle name="Accent2 24" xfId="223" xr:uid="{F81CF7C6-0367-488E-A13F-8A2D401CCC84}"/>
    <cellStyle name="Accent2 25" xfId="225" xr:uid="{73B68E6B-8780-4BA5-A92E-783D5871D914}"/>
    <cellStyle name="Accent2 26" xfId="229" xr:uid="{EF612456-3B2C-4D3D-A48B-398C75B7CCF4}"/>
    <cellStyle name="Accent2 27" xfId="248" xr:uid="{FF77687F-8615-417C-8E1A-F04406BFB85F}"/>
    <cellStyle name="Accent2 28" xfId="251" xr:uid="{A1C47CA5-C4DC-47D1-BDCF-B6DA7EA1FC50}"/>
    <cellStyle name="Accent2 29" xfId="249" xr:uid="{9003EC2A-E2A3-4AB8-B9C7-2B48A0567FC3}"/>
    <cellStyle name="Accent2 3" xfId="87" xr:uid="{00000000-0005-0000-0000-00000A000000}"/>
    <cellStyle name="Accent2 30" xfId="255" xr:uid="{23EE3046-375E-420D-96E3-D078E4AAE57E}"/>
    <cellStyle name="Accent2 4" xfId="96" xr:uid="{00000000-0005-0000-0000-00000B000000}"/>
    <cellStyle name="Accent2 5" xfId="101" xr:uid="{84830979-445B-4C91-B37E-028B7336D22A}"/>
    <cellStyle name="Accent2 6" xfId="121" xr:uid="{B787EF40-BAED-46EE-A3CF-043189D1BF6C}"/>
    <cellStyle name="Accent2 7" xfId="123" xr:uid="{87FF5986-B0A5-4F37-82DE-475FC3AE0095}"/>
    <cellStyle name="Accent2 8" xfId="125" xr:uid="{4F6A2A49-8C36-402A-AA0A-57B68A3E7D45}"/>
    <cellStyle name="Accent2 9" xfId="127" xr:uid="{D8065AD9-56EC-45FF-9779-A64F44610CB9}"/>
    <cellStyle name="Accent3 - 20%" xfId="11" xr:uid="{00000000-0005-0000-0000-00000C000000}"/>
    <cellStyle name="Accent3 - 40%" xfId="12" xr:uid="{00000000-0005-0000-0000-00000D000000}"/>
    <cellStyle name="Accent3 - 60%" xfId="13" xr:uid="{00000000-0005-0000-0000-00000E000000}"/>
    <cellStyle name="Accent3 10" xfId="134" xr:uid="{C789840B-186F-4DEC-B2CF-30772991A649}"/>
    <cellStyle name="Accent3 11" xfId="149" xr:uid="{4C107F58-C924-4082-BB1D-1AF0F75CC1EE}"/>
    <cellStyle name="Accent3 12" xfId="132" xr:uid="{0E3BD24F-AF38-41E8-9B66-ABC704825D7D}"/>
    <cellStyle name="Accent3 13" xfId="150" xr:uid="{F24ADEBB-B07A-43AD-A3C7-3928ED5DD3B0}"/>
    <cellStyle name="Accent3 14" xfId="130" xr:uid="{71798880-4284-49DD-96FE-3E17138C07FA}"/>
    <cellStyle name="Accent3 15" xfId="164" xr:uid="{C50BDF9F-BA1C-4D06-BA03-5FEAD1C2EF83}"/>
    <cellStyle name="Accent3 16" xfId="179" xr:uid="{6D1EB34C-0E19-40F4-9AC1-4B0536C01C60}"/>
    <cellStyle name="Accent3 17" xfId="162" xr:uid="{FD7302AE-5AC2-4559-9949-625802CDD76C}"/>
    <cellStyle name="Accent3 18" xfId="180" xr:uid="{96DFADC7-440C-42F7-8505-73F8AB6724FA}"/>
    <cellStyle name="Accent3 19" xfId="160" xr:uid="{FBE173B4-7584-425B-8235-BDE7E5801287}"/>
    <cellStyle name="Accent3 2" xfId="10" xr:uid="{00000000-0005-0000-0000-00000F000000}"/>
    <cellStyle name="Accent3 20" xfId="196" xr:uid="{5CCC7AA5-D971-4943-9EBA-0EB77BB7F6D9}"/>
    <cellStyle name="Accent3 21" xfId="213" xr:uid="{FFFA6F24-C224-4375-983B-542E06261DAB}"/>
    <cellStyle name="Accent3 22" xfId="195" xr:uid="{D3133C4F-1FAE-4372-861B-0A21E3D55704}"/>
    <cellStyle name="Accent3 23" xfId="217" xr:uid="{669F177E-5E85-4915-8B76-4AEDF37CDF44}"/>
    <cellStyle name="Accent3 24" xfId="193" xr:uid="{5A1EFE0A-FD05-4C8B-8A89-621C51BD487E}"/>
    <cellStyle name="Accent3 25" xfId="220" xr:uid="{86652127-D6CC-4053-8505-825FC7A80E89}"/>
    <cellStyle name="Accent3 26" xfId="231" xr:uid="{C2457135-62A1-429F-9399-499DFAE5BE06}"/>
    <cellStyle name="Accent3 27" xfId="246" xr:uid="{9201D1AF-EEC0-494D-B902-C491B836A0AD}"/>
    <cellStyle name="Accent3 28" xfId="228" xr:uid="{17A96FB1-E2A2-4D42-B590-9CA18D4500DE}"/>
    <cellStyle name="Accent3 29" xfId="247" xr:uid="{D37DABEC-3FAB-4258-A67C-33C67F488967}"/>
    <cellStyle name="Accent3 3" xfId="88" xr:uid="{00000000-0005-0000-0000-000010000000}"/>
    <cellStyle name="Accent3 30" xfId="252" xr:uid="{4F01BA4B-7CB9-48EA-BF5D-6605AEBACFC1}"/>
    <cellStyle name="Accent3 4" xfId="95" xr:uid="{00000000-0005-0000-0000-000011000000}"/>
    <cellStyle name="Accent3 5" xfId="104" xr:uid="{55A4FCC7-636C-41B7-B1D7-EFE719A45FE4}"/>
    <cellStyle name="Accent3 6" xfId="119" xr:uid="{7B032B2B-1C01-4015-8320-0FA0515DE289}"/>
    <cellStyle name="Accent3 7" xfId="102" xr:uid="{72B01778-4F6E-4ECF-8188-62AFCAA204EA}"/>
    <cellStyle name="Accent3 8" xfId="120" xr:uid="{76BD7409-0DED-43C5-9BE6-150DC1B0B32A}"/>
    <cellStyle name="Accent3 9" xfId="100" xr:uid="{914B80C0-372A-4EF2-8F48-83FA386DE093}"/>
    <cellStyle name="Accent4 - 20%" xfId="15" xr:uid="{00000000-0005-0000-0000-000012000000}"/>
    <cellStyle name="Accent4 - 40%" xfId="16" xr:uid="{00000000-0005-0000-0000-000013000000}"/>
    <cellStyle name="Accent4 - 60%" xfId="17" xr:uid="{00000000-0005-0000-0000-000014000000}"/>
    <cellStyle name="Accent4 10" xfId="136" xr:uid="{99D1D249-240D-4572-A181-6218C64CAAFD}"/>
    <cellStyle name="Accent4 11" xfId="147" xr:uid="{CF9C48ED-A9A0-4A89-8C38-B3BC051642DF}"/>
    <cellStyle name="Accent4 12" xfId="135" xr:uid="{D976C792-E555-49F6-8373-1C5EA37405C5}"/>
    <cellStyle name="Accent4 13" xfId="148" xr:uid="{B17FB785-E29C-4E2A-A47F-5B518BCBF485}"/>
    <cellStyle name="Accent4 14" xfId="133" xr:uid="{A1B9E5A5-2591-4A70-9330-AB664778E501}"/>
    <cellStyle name="Accent4 15" xfId="166" xr:uid="{6AAA1480-3324-4AEC-945B-6A90324C4CD3}"/>
    <cellStyle name="Accent4 16" xfId="177" xr:uid="{03EF77DD-7FB2-4486-9460-C2CDE88C5AD1}"/>
    <cellStyle name="Accent4 17" xfId="165" xr:uid="{C801E04E-C659-4626-85A4-F9320E810ACB}"/>
    <cellStyle name="Accent4 18" xfId="178" xr:uid="{5C9E503F-35FE-4AA1-9628-0C89CF2A395C}"/>
    <cellStyle name="Accent4 19" xfId="163" xr:uid="{08D1473D-BE08-4F51-BC8C-46278DA27AFA}"/>
    <cellStyle name="Accent4 2" xfId="14" xr:uid="{00000000-0005-0000-0000-000015000000}"/>
    <cellStyle name="Accent4 20" xfId="198" xr:uid="{993BB633-9E67-4226-AD7B-948673455935}"/>
    <cellStyle name="Accent4 21" xfId="211" xr:uid="{34DBFF89-FBF4-48EE-8878-CD6E53AF5435}"/>
    <cellStyle name="Accent4 22" xfId="199" xr:uid="{6B49D903-A06D-4E91-A46A-D99EEB4C6CE1}"/>
    <cellStyle name="Accent4 23" xfId="214" xr:uid="{9FD79D23-A253-4F8C-8614-0BE9FA159EFF}"/>
    <cellStyle name="Accent4 24" xfId="197" xr:uid="{FBD146CD-CC29-4AB6-811C-5D4115C6CC30}"/>
    <cellStyle name="Accent4 25" xfId="215" xr:uid="{8DD89390-3A6B-4A88-B4CD-AF95A213D834}"/>
    <cellStyle name="Accent4 26" xfId="234" xr:uid="{0E95CD8B-6428-42E6-9B5C-EA93CE4956BC}"/>
    <cellStyle name="Accent4 27" xfId="244" xr:uid="{05DCBE65-5BDA-4E07-BC1A-682ECFE64623}"/>
    <cellStyle name="Accent4 28" xfId="232" xr:uid="{8C91F43E-9FB7-4318-A8DE-770C50FD5843}"/>
    <cellStyle name="Accent4 29" xfId="245" xr:uid="{DF9F733C-D9F0-4BE1-8FBB-041098D32CA4}"/>
    <cellStyle name="Accent4 3" xfId="89" xr:uid="{00000000-0005-0000-0000-000016000000}"/>
    <cellStyle name="Accent4 30" xfId="230" xr:uid="{87F86374-4758-4D41-913F-B8BBF43E2490}"/>
    <cellStyle name="Accent4 4" xfId="94" xr:uid="{00000000-0005-0000-0000-000017000000}"/>
    <cellStyle name="Accent4 5" xfId="106" xr:uid="{BE2FC339-BA3B-4C4C-A32E-D301C25CB052}"/>
    <cellStyle name="Accent4 6" xfId="117" xr:uid="{31481FF8-0595-4955-9C38-D094D99ED5BF}"/>
    <cellStyle name="Accent4 7" xfId="105" xr:uid="{ECEAFE8B-6AB1-4297-82D0-64E3FCB56C1E}"/>
    <cellStyle name="Accent4 8" xfId="118" xr:uid="{6ED3A45C-2918-45B0-BDB6-3EBC34D59BA3}"/>
    <cellStyle name="Accent4 9" xfId="103" xr:uid="{FB65FF00-0B97-429A-A7D2-1A357A028AB9}"/>
    <cellStyle name="Accent5 - 20%" xfId="19" xr:uid="{00000000-0005-0000-0000-000018000000}"/>
    <cellStyle name="Accent5 - 40%" xfId="20" xr:uid="{00000000-0005-0000-0000-000019000000}"/>
    <cellStyle name="Accent5 - 60%" xfId="21" xr:uid="{00000000-0005-0000-0000-00001A000000}"/>
    <cellStyle name="Accent5 10" xfId="139" xr:uid="{FD7364C5-53A2-4126-BF82-A85198319E64}"/>
    <cellStyle name="Accent5 11" xfId="145" xr:uid="{71C2988C-1ACA-4311-A318-C2EC783888CC}"/>
    <cellStyle name="Accent5 12" xfId="138" xr:uid="{B8AE55E7-7776-4F25-B9CD-1005FB0B95D1}"/>
    <cellStyle name="Accent5 13" xfId="146" xr:uid="{A9EC0795-1F83-4728-A464-603085FEE5E1}"/>
    <cellStyle name="Accent5 14" xfId="137" xr:uid="{EC765224-192D-42DD-82EB-D8BDADBB13E1}"/>
    <cellStyle name="Accent5 15" xfId="169" xr:uid="{9E0CF539-4EDB-4A9D-A5F8-B824CF767D7A}"/>
    <cellStyle name="Accent5 16" xfId="175" xr:uid="{8863DC05-22C0-440E-AE9E-B8393E90E783}"/>
    <cellStyle name="Accent5 17" xfId="168" xr:uid="{FC504EB7-CBE9-49AC-AE6B-55B641898F77}"/>
    <cellStyle name="Accent5 18" xfId="176" xr:uid="{A70F9C78-AB76-47BA-A3B2-BF672CB4AB7C}"/>
    <cellStyle name="Accent5 19" xfId="167" xr:uid="{C7E2C660-7420-4C0E-8DCA-2E53EB480E1B}"/>
    <cellStyle name="Accent5 2" xfId="18" xr:uid="{00000000-0005-0000-0000-00001B000000}"/>
    <cellStyle name="Accent5 20" xfId="200" xr:uid="{62FCA5C1-F882-4B01-B9D5-D67A66583171}"/>
    <cellStyle name="Accent5 21" xfId="209" xr:uid="{77E6F5A5-71FB-402B-ACBC-B4429C2AFF87}"/>
    <cellStyle name="Accent5 22" xfId="202" xr:uid="{DA9863CF-07B5-4393-82F0-429BFACCA469}"/>
    <cellStyle name="Accent5 23" xfId="210" xr:uid="{A46DDFB1-A533-4E31-A89D-7AC57889EA05}"/>
    <cellStyle name="Accent5 24" xfId="201" xr:uid="{240DBED7-2EDE-458A-8F20-C9EF11A75204}"/>
    <cellStyle name="Accent5 25" xfId="212" xr:uid="{583C6B72-0B3A-4B2D-98A9-D57DDA2AE8A4}"/>
    <cellStyle name="Accent5 26" xfId="236" xr:uid="{51C086D8-1722-4BEA-BAA0-3BAB8BED0100}"/>
    <cellStyle name="Accent5 27" xfId="243" xr:uid="{CE1112DB-CDBE-4165-A802-371F993262BD}"/>
    <cellStyle name="Accent5 28" xfId="235" xr:uid="{2BC5B1E1-1210-41D8-B8BA-D4FE26B62DD8}"/>
    <cellStyle name="Accent5 29" xfId="242" xr:uid="{EBB6D17D-CB57-4FAA-8ED8-FEAA7B288A82}"/>
    <cellStyle name="Accent5 3" xfId="90" xr:uid="{00000000-0005-0000-0000-00001C000000}"/>
    <cellStyle name="Accent5 30" xfId="233" xr:uid="{629301CC-1E99-4907-8EF4-BCFD2EE20899}"/>
    <cellStyle name="Accent5 4" xfId="93" xr:uid="{00000000-0005-0000-0000-00001D000000}"/>
    <cellStyle name="Accent5 5" xfId="109" xr:uid="{E82A4E7C-DCF6-4DA6-9AD5-004AA225BABF}"/>
    <cellStyle name="Accent5 6" xfId="115" xr:uid="{CE54F611-DD65-4ECF-86E9-7EF819F7DA3D}"/>
    <cellStyle name="Accent5 7" xfId="108" xr:uid="{B909C442-59CB-4B75-BA63-31EFBE132AE9}"/>
    <cellStyle name="Accent5 8" xfId="116" xr:uid="{33F7AC7C-30DA-4CD3-8CE2-D234AAE6028E}"/>
    <cellStyle name="Accent5 9" xfId="107" xr:uid="{7958889A-A1F3-44C7-A4AF-834D220862BB}"/>
    <cellStyle name="Accent6 - 20%" xfId="23" xr:uid="{00000000-0005-0000-0000-00001E000000}"/>
    <cellStyle name="Accent6 - 40%" xfId="24" xr:uid="{00000000-0005-0000-0000-00001F000000}"/>
    <cellStyle name="Accent6 - 60%" xfId="25" xr:uid="{00000000-0005-0000-0000-000020000000}"/>
    <cellStyle name="Accent6 10" xfId="140" xr:uid="{E4FBF41E-290F-4518-8727-2DF4F9BB7525}"/>
    <cellStyle name="Accent6 11" xfId="144" xr:uid="{0B85D709-AB94-466A-9C81-3CD6F5648EB2}"/>
    <cellStyle name="Accent6 12" xfId="141" xr:uid="{C8FA0339-F96D-44B4-B687-39715E7B56CD}"/>
    <cellStyle name="Accent6 13" xfId="143" xr:uid="{633C010D-BE1D-49DA-B566-D523F4F90C39}"/>
    <cellStyle name="Accent6 14" xfId="142" xr:uid="{B6ACF675-FE57-49E3-8687-F5BD095BF026}"/>
    <cellStyle name="Accent6 15" xfId="170" xr:uid="{38AE6D42-614C-4E86-9CFB-33094EB9068D}"/>
    <cellStyle name="Accent6 16" xfId="174" xr:uid="{E6EC0BA7-6999-4595-8D5E-8F7A39F90393}"/>
    <cellStyle name="Accent6 17" xfId="171" xr:uid="{128BF532-BBD5-4137-B0DB-B11A5EF252A9}"/>
    <cellStyle name="Accent6 18" xfId="173" xr:uid="{71728B3E-C333-4510-8651-8C61D78BD535}"/>
    <cellStyle name="Accent6 19" xfId="172" xr:uid="{3B356DDB-E70E-4BD1-91B5-D4558A906378}"/>
    <cellStyle name="Accent6 2" xfId="22" xr:uid="{00000000-0005-0000-0000-000021000000}"/>
    <cellStyle name="Accent6 20" xfId="203" xr:uid="{CBF22595-85EA-4F20-BCAD-8E5B51942C71}"/>
    <cellStyle name="Accent6 21" xfId="206" xr:uid="{E09AC56A-438F-4115-A178-19E743BA21C7}"/>
    <cellStyle name="Accent6 22" xfId="204" xr:uid="{69FECC31-B003-4E93-9F48-D233253B9E6F}"/>
    <cellStyle name="Accent6 23" xfId="208" xr:uid="{9EF775E3-11FA-4362-880E-54134E8D51BD}"/>
    <cellStyle name="Accent6 24" xfId="205" xr:uid="{38344A8E-B64D-4A51-8526-D9EC376F1A6B}"/>
    <cellStyle name="Accent6 25" xfId="207" xr:uid="{5CFC6250-A270-49A6-97BE-5A3610CDC501}"/>
    <cellStyle name="Accent6 26" xfId="239" xr:uid="{4AA926AE-1FD4-42E2-BDBB-844E9D7B6083}"/>
    <cellStyle name="Accent6 27" xfId="241" xr:uid="{F06A3AE0-4558-4F9B-AD54-72AFCAA5631D}"/>
    <cellStyle name="Accent6 28" xfId="238" xr:uid="{EEDD7D85-DFA1-405F-BAEF-F77D3C84D4DB}"/>
    <cellStyle name="Accent6 29" xfId="240" xr:uid="{20499A97-CB0A-499D-BE82-1F00A31E705E}"/>
    <cellStyle name="Accent6 3" xfId="91" xr:uid="{00000000-0005-0000-0000-000022000000}"/>
    <cellStyle name="Accent6 30" xfId="237" xr:uid="{2EBA21F7-FF29-4114-9B80-B3737C58AF66}"/>
    <cellStyle name="Accent6 4" xfId="92" xr:uid="{00000000-0005-0000-0000-000023000000}"/>
    <cellStyle name="Accent6 5" xfId="110" xr:uid="{D325F769-B0B3-42CA-B79E-475D5277F876}"/>
    <cellStyle name="Accent6 6" xfId="114" xr:uid="{BF0A70A5-7B17-4BD9-B04D-A332AA0A3198}"/>
    <cellStyle name="Accent6 7" xfId="111" xr:uid="{70D4BEE0-3285-409C-BE1C-10BC265DDEEA}"/>
    <cellStyle name="Accent6 8" xfId="113" xr:uid="{FA46E2CB-B206-4072-B062-03E1FA5B534F}"/>
    <cellStyle name="Accent6 9" xfId="112" xr:uid="{65DE6913-4361-40E8-8ABA-247585EB42B3}"/>
    <cellStyle name="Bad 2" xfId="26" xr:uid="{00000000-0005-0000-0000-000024000000}"/>
    <cellStyle name="Calculation 2" xfId="27" xr:uid="{00000000-0005-0000-0000-000025000000}"/>
    <cellStyle name="Check Cell 2" xfId="28" xr:uid="{00000000-0005-0000-0000-000026000000}"/>
    <cellStyle name="Emphasis 1" xfId="29" xr:uid="{00000000-0005-0000-0000-000027000000}"/>
    <cellStyle name="Emphasis 2" xfId="30" xr:uid="{00000000-0005-0000-0000-000028000000}"/>
    <cellStyle name="Emphasis 3" xfId="31" xr:uid="{00000000-0005-0000-0000-000029000000}"/>
    <cellStyle name="Good 2" xfId="32" xr:uid="{00000000-0005-0000-0000-00002A000000}"/>
    <cellStyle name="Heading 1 2" xfId="33" xr:uid="{00000000-0005-0000-0000-00002B000000}"/>
    <cellStyle name="Heading 2 2" xfId="34" xr:uid="{00000000-0005-0000-0000-00002C000000}"/>
    <cellStyle name="Heading 3 2" xfId="35" xr:uid="{00000000-0005-0000-0000-00002D000000}"/>
    <cellStyle name="Heading 4 2" xfId="36" xr:uid="{00000000-0005-0000-0000-00002E000000}"/>
    <cellStyle name="Hyperlink" xfId="190" builtinId="8"/>
    <cellStyle name="Input 2" xfId="37" xr:uid="{00000000-0005-0000-0000-00002F000000}"/>
    <cellStyle name="Linked Cell 2" xfId="38" xr:uid="{00000000-0005-0000-0000-000030000000}"/>
    <cellStyle name="Neutral 2" xfId="39" xr:uid="{00000000-0005-0000-0000-000031000000}"/>
    <cellStyle name="Normal" xfId="0" builtinId="0"/>
    <cellStyle name="Normal 2" xfId="1" xr:uid="{00000000-0005-0000-0000-000033000000}"/>
    <cellStyle name="Normal 3" xfId="98" xr:uid="{00000000-0005-0000-0000-000034000000}"/>
    <cellStyle name="Note 2" xfId="40" xr:uid="{00000000-0005-0000-0000-000035000000}"/>
    <cellStyle name="Output 2" xfId="41" xr:uid="{00000000-0005-0000-0000-000036000000}"/>
    <cellStyle name="Percent" xfId="189" builtinId="5"/>
    <cellStyle name="SAPBEXaggData" xfId="42" xr:uid="{00000000-0005-0000-0000-000037000000}"/>
    <cellStyle name="SAPBEXaggDataEmph" xfId="43" xr:uid="{00000000-0005-0000-0000-000038000000}"/>
    <cellStyle name="SAPBEXaggItem" xfId="44" xr:uid="{00000000-0005-0000-0000-000039000000}"/>
    <cellStyle name="SAPBEXaggItemX" xfId="45" xr:uid="{00000000-0005-0000-0000-00003A000000}"/>
    <cellStyle name="SAPBEXchaText" xfId="46" xr:uid="{00000000-0005-0000-0000-00003B000000}"/>
    <cellStyle name="SAPBEXexcBad7" xfId="47" xr:uid="{00000000-0005-0000-0000-00003C000000}"/>
    <cellStyle name="SAPBEXexcBad8" xfId="48" xr:uid="{00000000-0005-0000-0000-00003D000000}"/>
    <cellStyle name="SAPBEXexcBad9" xfId="49" xr:uid="{00000000-0005-0000-0000-00003E000000}"/>
    <cellStyle name="SAPBEXexcCritical4" xfId="50" xr:uid="{00000000-0005-0000-0000-00003F000000}"/>
    <cellStyle name="SAPBEXexcCritical5" xfId="51" xr:uid="{00000000-0005-0000-0000-000040000000}"/>
    <cellStyle name="SAPBEXexcCritical6" xfId="52" xr:uid="{00000000-0005-0000-0000-000041000000}"/>
    <cellStyle name="SAPBEXexcGood1" xfId="53" xr:uid="{00000000-0005-0000-0000-000042000000}"/>
    <cellStyle name="SAPBEXexcGood2" xfId="54" xr:uid="{00000000-0005-0000-0000-000043000000}"/>
    <cellStyle name="SAPBEXexcGood3" xfId="55" xr:uid="{00000000-0005-0000-0000-000044000000}"/>
    <cellStyle name="SAPBEXfilterDrill" xfId="56" xr:uid="{00000000-0005-0000-0000-000045000000}"/>
    <cellStyle name="SAPBEXfilterItem" xfId="57" xr:uid="{00000000-0005-0000-0000-000046000000}"/>
    <cellStyle name="SAPBEXfilterText" xfId="58" xr:uid="{00000000-0005-0000-0000-000047000000}"/>
    <cellStyle name="SAPBEXformats" xfId="59" xr:uid="{00000000-0005-0000-0000-000048000000}"/>
    <cellStyle name="SAPBEXheaderItem" xfId="60" xr:uid="{00000000-0005-0000-0000-000049000000}"/>
    <cellStyle name="SAPBEXheaderText" xfId="61" xr:uid="{00000000-0005-0000-0000-00004A000000}"/>
    <cellStyle name="SAPBEXHLevel0" xfId="62" xr:uid="{00000000-0005-0000-0000-00004B000000}"/>
    <cellStyle name="SAPBEXHLevel0X" xfId="63" xr:uid="{00000000-0005-0000-0000-00004C000000}"/>
    <cellStyle name="SAPBEXHLevel1" xfId="64" xr:uid="{00000000-0005-0000-0000-00004D000000}"/>
    <cellStyle name="SAPBEXHLevel1X" xfId="65" xr:uid="{00000000-0005-0000-0000-00004E000000}"/>
    <cellStyle name="SAPBEXHLevel2" xfId="66" xr:uid="{00000000-0005-0000-0000-00004F000000}"/>
    <cellStyle name="SAPBEXHLevel2X" xfId="67" xr:uid="{00000000-0005-0000-0000-000050000000}"/>
    <cellStyle name="SAPBEXHLevel3" xfId="68" xr:uid="{00000000-0005-0000-0000-000051000000}"/>
    <cellStyle name="SAPBEXHLevel3X" xfId="69" xr:uid="{00000000-0005-0000-0000-000052000000}"/>
    <cellStyle name="SAPBEXinputData" xfId="70" xr:uid="{00000000-0005-0000-0000-000053000000}"/>
    <cellStyle name="SAPBEXItemHeader" xfId="71" xr:uid="{00000000-0005-0000-0000-000054000000}"/>
    <cellStyle name="SAPBEXresData" xfId="72" xr:uid="{00000000-0005-0000-0000-000055000000}"/>
    <cellStyle name="SAPBEXresDataEmph" xfId="73" xr:uid="{00000000-0005-0000-0000-000056000000}"/>
    <cellStyle name="SAPBEXresItem" xfId="74" xr:uid="{00000000-0005-0000-0000-000057000000}"/>
    <cellStyle name="SAPBEXresItemX" xfId="75" xr:uid="{00000000-0005-0000-0000-000058000000}"/>
    <cellStyle name="SAPBEXstdData" xfId="76" xr:uid="{00000000-0005-0000-0000-000059000000}"/>
    <cellStyle name="SAPBEXstdDataEmph" xfId="77" xr:uid="{00000000-0005-0000-0000-00005A000000}"/>
    <cellStyle name="SAPBEXstdItem" xfId="78" xr:uid="{00000000-0005-0000-0000-00005B000000}"/>
    <cellStyle name="SAPBEXstdItemX" xfId="79" xr:uid="{00000000-0005-0000-0000-00005C000000}"/>
    <cellStyle name="SAPBEXtitle" xfId="80" xr:uid="{00000000-0005-0000-0000-00005D000000}"/>
    <cellStyle name="SAPBEXunassignedItem" xfId="81" xr:uid="{00000000-0005-0000-0000-00005E000000}"/>
    <cellStyle name="SAPBEXundefined" xfId="82" xr:uid="{00000000-0005-0000-0000-00005F000000}"/>
    <cellStyle name="Sheet Title" xfId="83" xr:uid="{00000000-0005-0000-0000-000060000000}"/>
    <cellStyle name="Total 2" xfId="84" xr:uid="{00000000-0005-0000-0000-000061000000}"/>
    <cellStyle name="Warning Text 2" xfId="85" xr:uid="{00000000-0005-0000-0000-00006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7</xdr:col>
      <xdr:colOff>541020</xdr:colOff>
      <xdr:row>28</xdr:row>
      <xdr:rowOff>7620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2FEBC62-18A8-4100-8B24-FC40C2EEF7BD}"/>
            </a:ext>
          </a:extLst>
        </xdr:cNvPr>
        <xdr:cNvSpPr/>
      </xdr:nvSpPr>
      <xdr:spPr>
        <a:xfrm>
          <a:off x="0" y="1"/>
          <a:ext cx="4808220" cy="520445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Puusa- ja põlveliigese proteesimise järgne süvaveeni tromboos, kopsuembolism</a:t>
          </a:r>
        </a:p>
        <a:p>
          <a:pPr algn="l"/>
          <a:endParaRPr lang="et-EE" sz="1200" b="1" u="none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  <a:endParaRPr lang="et-EE" sz="12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Süvaveeni tromboos või kopsuembolism kuni kolm kuud (kuni 90 päeva) peale puusa- ja põlveliigese proteesimise operatsiooni</a:t>
          </a:r>
        </a:p>
        <a:p>
          <a:endParaRPr lang="et-EE" sz="12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Operatsiooni</a:t>
          </a:r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osutamise kuupäev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.2019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algus tromboos, kopsuembolism: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01.01.2019–31.03.2020</a:t>
          </a:r>
          <a:endParaRPr lang="en-US" sz="1200" u="sng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Teenuse tüüp</a:t>
          </a:r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(proteesimisel):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statsionaarne</a:t>
          </a:r>
        </a:p>
        <a:p>
          <a:pPr algn="l"/>
          <a:r>
            <a:rPr lang="et-EE" sz="1200" u="sng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Vanus: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≥19</a:t>
          </a:r>
        </a:p>
        <a:p>
          <a:pPr algn="l"/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kindlustatud ja kindlustamata isikute raviarveid.</a:t>
          </a:r>
          <a:b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Puusaproteesimine:</a:t>
          </a:r>
        </a:p>
        <a:p>
          <a:pPr lvl="1" algn="l"/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209C Teisene operatsioon (sh endoproteesimine) puusal </a:t>
          </a:r>
        </a:p>
        <a:p>
          <a:pPr lvl="1" algn="l"/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209D Esmane operatsioon (sh endoproteesimine) puusal, kht-ga </a:t>
          </a:r>
        </a:p>
        <a:p>
          <a:pPr lvl="1" algn="l"/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209E Esmane operatsioon (sh endoproteesimine) puusal, kht-ta</a:t>
          </a:r>
        </a:p>
        <a:p>
          <a:pPr lvl="0" algn="l"/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Põlveproteesimine: </a:t>
          </a:r>
        </a:p>
        <a:p>
          <a:pPr lvl="1" algn="l"/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209F Teisene operatsioon (sh endoproteesimine) põlvel/pahkluul </a:t>
          </a:r>
        </a:p>
        <a:p>
          <a:pPr lvl="1" algn="l"/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209G Esmane operatsioon (sh endoproteesimine) põlvel/pahkluul </a:t>
          </a:r>
        </a:p>
        <a:p>
          <a:pPr lvl="1" algn="l"/>
          <a:endParaRPr lang="et-EE" sz="1200" u="none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0" algn="l"/>
          <a:r>
            <a:rPr lang="et-EE" sz="1200" u="sng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Süvaveeni tromboos, kopsuembolism:</a:t>
          </a:r>
        </a:p>
        <a:p>
          <a:pPr algn="l"/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Põhi-ja/või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kaasuv 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diagnoos: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</a:p>
        <a:p>
          <a:pPr lvl="1" algn="l"/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Kopsuembolism: I26;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I26.0; I26.9 </a:t>
          </a:r>
        </a:p>
        <a:p>
          <a:pPr lvl="1" algn="l"/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Tromboos: I82; I82.0; I82.1; I82.2; I82.3; I82.8; I82.9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haigekassa.ee/sites/default/files/indikaatorid/Keisril&#245;igete_osakaal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 2018"/>
      <sheetName val="Aruandesse 2018"/>
      <sheetName val="Kirjeldus 2017"/>
      <sheetName val="Aastate võrdlus"/>
    </sheetNames>
    <sheetDataSet>
      <sheetData sheetId="0"/>
      <sheetData sheetId="1">
        <row r="5">
          <cell r="E5">
            <v>1</v>
          </cell>
        </row>
        <row r="6">
          <cell r="E6" t="str">
            <v>–</v>
          </cell>
        </row>
        <row r="7">
          <cell r="E7">
            <v>0.22067901234567999</v>
          </cell>
        </row>
        <row r="8">
          <cell r="E8">
            <v>0.22097956035479999</v>
          </cell>
        </row>
        <row r="9">
          <cell r="E9">
            <v>0.18201183431953</v>
          </cell>
        </row>
        <row r="10">
          <cell r="E10">
            <v>0.22267206477733001</v>
          </cell>
        </row>
        <row r="11">
          <cell r="E11">
            <v>0.1650331963326</v>
          </cell>
        </row>
        <row r="12">
          <cell r="E12">
            <v>0.16842105263158</v>
          </cell>
        </row>
        <row r="13">
          <cell r="E13">
            <v>0.17681391622796999</v>
          </cell>
        </row>
        <row r="14">
          <cell r="E14">
            <v>0.25</v>
          </cell>
        </row>
        <row r="15">
          <cell r="E15" t="str">
            <v>–</v>
          </cell>
        </row>
        <row r="16">
          <cell r="E16">
            <v>0.16205533596838001</v>
          </cell>
        </row>
        <row r="17">
          <cell r="E17">
            <v>0.22529644268775001</v>
          </cell>
        </row>
        <row r="18">
          <cell r="E18">
            <v>0.18556701030927999</v>
          </cell>
        </row>
        <row r="19">
          <cell r="E19" t="str">
            <v>–</v>
          </cell>
        </row>
        <row r="20">
          <cell r="E20">
            <v>0.25121951219512001</v>
          </cell>
        </row>
        <row r="21">
          <cell r="E21">
            <v>0.18260869565217</v>
          </cell>
        </row>
        <row r="22">
          <cell r="E22">
            <v>0.17659137577001999</v>
          </cell>
        </row>
        <row r="23">
          <cell r="E23" t="str">
            <v>–</v>
          </cell>
        </row>
        <row r="24">
          <cell r="E24">
            <v>0.15384615384615</v>
          </cell>
        </row>
        <row r="25">
          <cell r="E25">
            <v>0.18548387096773999</v>
          </cell>
        </row>
        <row r="26">
          <cell r="E26">
            <v>0.19701986754966999</v>
          </cell>
        </row>
        <row r="28">
          <cell r="E28">
            <v>0.18872317206257</v>
          </cell>
        </row>
      </sheetData>
      <sheetData sheetId="2"/>
      <sheetData sheetId="3">
        <row r="3">
          <cell r="I3" t="str">
            <v>2017. a keisrilõigete osakaal (v.a riskirühmade keisrilõiked)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9C6C1-1F4D-437B-B731-23588995CFE8}">
  <dimension ref="A1:M33"/>
  <sheetViews>
    <sheetView tabSelected="1" zoomScaleNormal="100" workbookViewId="0">
      <selection activeCell="K11" sqref="K11"/>
    </sheetView>
  </sheetViews>
  <sheetFormatPr defaultRowHeight="15" x14ac:dyDescent="0.25"/>
  <cols>
    <col min="12" max="12" width="36.7109375" customWidth="1"/>
  </cols>
  <sheetData>
    <row r="1" spans="1:13" ht="15.75" x14ac:dyDescent="0.25">
      <c r="A1" s="3"/>
      <c r="L1" s="4"/>
      <c r="M1" s="1"/>
    </row>
    <row r="2" spans="1:13" ht="15.75" x14ac:dyDescent="0.25">
      <c r="L2" s="5"/>
    </row>
    <row r="3" spans="1:13" ht="15.75" x14ac:dyDescent="0.25">
      <c r="L3" s="6"/>
      <c r="M3" s="2"/>
    </row>
    <row r="4" spans="1:13" x14ac:dyDescent="0.25">
      <c r="L4" s="7"/>
      <c r="M4" s="2"/>
    </row>
    <row r="5" spans="1:13" ht="15.75" x14ac:dyDescent="0.25">
      <c r="L5" s="8"/>
      <c r="M5" s="2"/>
    </row>
    <row r="6" spans="1:13" ht="15.75" x14ac:dyDescent="0.25">
      <c r="L6" s="9"/>
      <c r="M6" s="2"/>
    </row>
    <row r="7" spans="1:13" x14ac:dyDescent="0.25">
      <c r="L7" s="10"/>
      <c r="M7" s="2"/>
    </row>
    <row r="8" spans="1:13" x14ac:dyDescent="0.25">
      <c r="M8" s="2"/>
    </row>
    <row r="9" spans="1:13" x14ac:dyDescent="0.25">
      <c r="M9" s="2"/>
    </row>
    <row r="10" spans="1:13" x14ac:dyDescent="0.25">
      <c r="M10" s="2"/>
    </row>
    <row r="11" spans="1:13" x14ac:dyDescent="0.25">
      <c r="M11" s="2"/>
    </row>
    <row r="12" spans="1:13" x14ac:dyDescent="0.25">
      <c r="M12" s="2"/>
    </row>
    <row r="13" spans="1:13" x14ac:dyDescent="0.25">
      <c r="M13" s="2"/>
    </row>
    <row r="14" spans="1:13" x14ac:dyDescent="0.25">
      <c r="M14" s="2"/>
    </row>
    <row r="15" spans="1:13" x14ac:dyDescent="0.25">
      <c r="M15" s="2"/>
    </row>
    <row r="16" spans="1:13" x14ac:dyDescent="0.25">
      <c r="M16" s="2"/>
    </row>
    <row r="17" spans="1:13" x14ac:dyDescent="0.25">
      <c r="M17" s="2"/>
    </row>
    <row r="18" spans="1:13" x14ac:dyDescent="0.25">
      <c r="M18" s="2"/>
    </row>
    <row r="19" spans="1:13" x14ac:dyDescent="0.25">
      <c r="M19" s="2"/>
    </row>
    <row r="20" spans="1:13" x14ac:dyDescent="0.25">
      <c r="M20" s="2"/>
    </row>
    <row r="21" spans="1:13" x14ac:dyDescent="0.25">
      <c r="M21" s="2"/>
    </row>
    <row r="22" spans="1:13" x14ac:dyDescent="0.25">
      <c r="M22" s="2"/>
    </row>
    <row r="23" spans="1:13" x14ac:dyDescent="0.25">
      <c r="M23" s="2"/>
    </row>
    <row r="24" spans="1:13" x14ac:dyDescent="0.25">
      <c r="M24" s="2"/>
    </row>
    <row r="25" spans="1:13" x14ac:dyDescent="0.25">
      <c r="M25" s="2"/>
    </row>
    <row r="26" spans="1:13" x14ac:dyDescent="0.25">
      <c r="M26" s="2"/>
    </row>
    <row r="27" spans="1:13" x14ac:dyDescent="0.25">
      <c r="M27" s="2"/>
    </row>
    <row r="28" spans="1:13" x14ac:dyDescent="0.25">
      <c r="M28" s="2"/>
    </row>
    <row r="29" spans="1:13" ht="11.2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1" spans="1:13" x14ac:dyDescent="0.25">
      <c r="A31" s="11"/>
    </row>
    <row r="33" spans="1:1" x14ac:dyDescent="0.25">
      <c r="A33" s="1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1FE0E-C6B7-4668-93B2-C820D42648A8}">
  <dimension ref="A1:P62"/>
  <sheetViews>
    <sheetView topLeftCell="A13" workbookViewId="0">
      <selection activeCell="H38" sqref="H38"/>
    </sheetView>
  </sheetViews>
  <sheetFormatPr defaultRowHeight="15" x14ac:dyDescent="0.25"/>
  <cols>
    <col min="1" max="1" width="13.28515625" customWidth="1"/>
    <col min="3" max="3" width="21.140625" customWidth="1"/>
    <col min="4" max="4" width="15.28515625" customWidth="1"/>
    <col min="5" max="5" width="12.28515625" customWidth="1"/>
    <col min="6" max="6" width="15.28515625" customWidth="1"/>
    <col min="7" max="7" width="21.85546875" bestFit="1" customWidth="1"/>
    <col min="8" max="8" width="25.140625" customWidth="1"/>
    <col min="9" max="16" width="8.85546875" style="14"/>
  </cols>
  <sheetData>
    <row r="1" spans="1:16" ht="15.75" x14ac:dyDescent="0.25">
      <c r="A1" s="15" t="s">
        <v>35</v>
      </c>
    </row>
    <row r="2" spans="1:16" x14ac:dyDescent="0.25">
      <c r="N2"/>
      <c r="O2"/>
      <c r="P2"/>
    </row>
    <row r="3" spans="1:16" x14ac:dyDescent="0.25">
      <c r="A3" s="13"/>
      <c r="N3"/>
      <c r="O3"/>
      <c r="P3"/>
    </row>
    <row r="4" spans="1:16" x14ac:dyDescent="0.25">
      <c r="A4" s="13" t="s">
        <v>37</v>
      </c>
      <c r="N4"/>
      <c r="O4"/>
      <c r="P4"/>
    </row>
    <row r="5" spans="1:16" ht="43.15" customHeight="1" x14ac:dyDescent="0.25">
      <c r="A5" s="32" t="s">
        <v>1</v>
      </c>
      <c r="B5" s="32"/>
      <c r="C5" s="38" t="s">
        <v>2</v>
      </c>
      <c r="D5" s="39" t="s">
        <v>38</v>
      </c>
      <c r="E5" s="37" t="s">
        <v>39</v>
      </c>
      <c r="F5" s="37" t="s">
        <v>40</v>
      </c>
      <c r="G5" s="37" t="s">
        <v>41</v>
      </c>
      <c r="H5" s="37" t="s">
        <v>34</v>
      </c>
      <c r="N5"/>
      <c r="O5"/>
      <c r="P5"/>
    </row>
    <row r="6" spans="1:16" ht="20.45" customHeight="1" x14ac:dyDescent="0.25">
      <c r="A6" s="32"/>
      <c r="B6" s="32"/>
      <c r="C6" s="38"/>
      <c r="D6" s="40"/>
      <c r="E6" s="37"/>
      <c r="F6" s="37"/>
      <c r="G6" s="37"/>
      <c r="H6" s="37"/>
      <c r="N6"/>
      <c r="O6"/>
      <c r="P6"/>
    </row>
    <row r="7" spans="1:16" x14ac:dyDescent="0.25">
      <c r="A7" s="32" t="s">
        <v>4</v>
      </c>
      <c r="B7" s="32"/>
      <c r="C7" s="17" t="s">
        <v>5</v>
      </c>
      <c r="D7" s="18">
        <v>558</v>
      </c>
      <c r="E7" s="18">
        <v>0</v>
      </c>
      <c r="F7" s="22">
        <f>E7*100/D7</f>
        <v>0</v>
      </c>
      <c r="G7" s="18">
        <v>5</v>
      </c>
      <c r="H7" s="20">
        <f>G7/D7</f>
        <v>8.9605734767025085E-3</v>
      </c>
      <c r="I7" s="27">
        <f>$H$32</f>
        <v>6.7811934900542494E-3</v>
      </c>
      <c r="J7" s="21"/>
      <c r="K7" s="21"/>
      <c r="L7" s="21"/>
      <c r="M7" s="21"/>
      <c r="N7"/>
      <c r="O7"/>
      <c r="P7"/>
    </row>
    <row r="8" spans="1:16" x14ac:dyDescent="0.25">
      <c r="A8" s="32"/>
      <c r="B8" s="32"/>
      <c r="C8" s="18" t="s">
        <v>6</v>
      </c>
      <c r="D8" s="22" t="s">
        <v>7</v>
      </c>
      <c r="E8" s="22" t="s">
        <v>7</v>
      </c>
      <c r="F8" s="22" t="s">
        <v>7</v>
      </c>
      <c r="G8" s="22" t="s">
        <v>7</v>
      </c>
      <c r="H8" s="22" t="s">
        <v>7</v>
      </c>
      <c r="I8" s="27">
        <f t="shared" ref="I8:I32" si="0">$H$32</f>
        <v>6.7811934900542494E-3</v>
      </c>
      <c r="J8" s="21"/>
      <c r="K8" s="21"/>
      <c r="L8" s="21"/>
      <c r="M8" s="21"/>
      <c r="N8"/>
      <c r="O8"/>
      <c r="P8"/>
    </row>
    <row r="9" spans="1:16" x14ac:dyDescent="0.25">
      <c r="A9" s="32"/>
      <c r="B9" s="32"/>
      <c r="C9" s="18" t="s">
        <v>8</v>
      </c>
      <c r="D9" s="18">
        <v>650</v>
      </c>
      <c r="E9" s="18">
        <v>1</v>
      </c>
      <c r="F9" s="26">
        <f>E9/D9</f>
        <v>1.5384615384615385E-3</v>
      </c>
      <c r="G9" s="18">
        <v>8</v>
      </c>
      <c r="H9" s="20">
        <f t="shared" ref="H9:H32" si="1">G9/D9</f>
        <v>1.2307692307692308E-2</v>
      </c>
      <c r="I9" s="27">
        <f t="shared" si="0"/>
        <v>6.7811934900542494E-3</v>
      </c>
      <c r="J9" s="21"/>
      <c r="K9" s="21"/>
      <c r="L9" s="21"/>
      <c r="M9" s="21"/>
      <c r="N9"/>
      <c r="O9"/>
      <c r="P9"/>
    </row>
    <row r="10" spans="1:16" x14ac:dyDescent="0.25">
      <c r="A10" s="32"/>
      <c r="B10" s="32"/>
      <c r="C10" s="19" t="s">
        <v>9</v>
      </c>
      <c r="D10" s="19">
        <v>1208</v>
      </c>
      <c r="E10" s="19">
        <v>1</v>
      </c>
      <c r="F10" s="25">
        <f t="shared" ref="F10:F32" si="2">E10/D10</f>
        <v>8.2781456953642384E-4</v>
      </c>
      <c r="G10" s="19">
        <v>13</v>
      </c>
      <c r="H10" s="23">
        <f t="shared" si="1"/>
        <v>1.0761589403973509E-2</v>
      </c>
      <c r="I10" s="27">
        <f t="shared" si="0"/>
        <v>6.7811934900542494E-3</v>
      </c>
      <c r="J10" s="21"/>
      <c r="K10" s="21"/>
      <c r="L10" s="21"/>
      <c r="M10" s="21"/>
      <c r="N10"/>
      <c r="O10"/>
      <c r="P10"/>
    </row>
    <row r="11" spans="1:16" x14ac:dyDescent="0.25">
      <c r="A11" s="32" t="s">
        <v>10</v>
      </c>
      <c r="B11" s="32"/>
      <c r="C11" s="18" t="s">
        <v>11</v>
      </c>
      <c r="D11" s="18">
        <v>433</v>
      </c>
      <c r="E11" s="18">
        <v>1</v>
      </c>
      <c r="F11" s="26">
        <f t="shared" si="2"/>
        <v>2.3094688221709007E-3</v>
      </c>
      <c r="G11" s="18">
        <v>1</v>
      </c>
      <c r="H11" s="23">
        <f t="shared" si="1"/>
        <v>2.3094688221709007E-3</v>
      </c>
      <c r="I11" s="27">
        <f t="shared" si="0"/>
        <v>6.7811934900542494E-3</v>
      </c>
      <c r="J11" s="21"/>
      <c r="K11" s="21"/>
      <c r="L11" s="21"/>
      <c r="M11" s="21"/>
      <c r="N11"/>
      <c r="O11"/>
      <c r="P11"/>
    </row>
    <row r="12" spans="1:16" x14ac:dyDescent="0.25">
      <c r="A12" s="32"/>
      <c r="B12" s="32"/>
      <c r="C12" s="18" t="s">
        <v>12</v>
      </c>
      <c r="D12" s="18">
        <v>132</v>
      </c>
      <c r="E12" s="18">
        <v>0</v>
      </c>
      <c r="F12" s="22" t="s">
        <v>7</v>
      </c>
      <c r="G12" s="18">
        <v>0</v>
      </c>
      <c r="H12" s="22" t="s">
        <v>7</v>
      </c>
      <c r="I12" s="27">
        <f t="shared" si="0"/>
        <v>6.7811934900542494E-3</v>
      </c>
      <c r="J12" s="21"/>
      <c r="K12" s="21"/>
      <c r="L12" s="21"/>
      <c r="M12" s="21"/>
      <c r="N12"/>
      <c r="O12"/>
      <c r="P12"/>
    </row>
    <row r="13" spans="1:16" x14ac:dyDescent="0.25">
      <c r="A13" s="32"/>
      <c r="B13" s="32"/>
      <c r="C13" s="18" t="s">
        <v>13</v>
      </c>
      <c r="D13" s="18">
        <v>159</v>
      </c>
      <c r="E13" s="18">
        <v>0</v>
      </c>
      <c r="F13" s="22" t="s">
        <v>7</v>
      </c>
      <c r="G13" s="18">
        <v>0</v>
      </c>
      <c r="H13" s="22" t="s">
        <v>7</v>
      </c>
      <c r="I13" s="27">
        <f t="shared" si="0"/>
        <v>6.7811934900542494E-3</v>
      </c>
      <c r="J13" s="21"/>
      <c r="K13" s="21"/>
      <c r="L13" s="21"/>
      <c r="M13" s="21"/>
      <c r="N13"/>
      <c r="O13"/>
      <c r="P13"/>
    </row>
    <row r="14" spans="1:16" x14ac:dyDescent="0.25">
      <c r="A14" s="32"/>
      <c r="B14" s="32"/>
      <c r="C14" s="18" t="s">
        <v>14</v>
      </c>
      <c r="D14" s="18">
        <v>168</v>
      </c>
      <c r="E14" s="18">
        <v>0</v>
      </c>
      <c r="F14" s="22" t="s">
        <v>7</v>
      </c>
      <c r="G14" s="18">
        <v>0</v>
      </c>
      <c r="H14" s="22" t="s">
        <v>7</v>
      </c>
      <c r="I14" s="27">
        <f t="shared" si="0"/>
        <v>6.7811934900542494E-3</v>
      </c>
      <c r="J14" s="21"/>
      <c r="K14" s="21"/>
      <c r="L14" s="21"/>
      <c r="M14" s="21"/>
      <c r="N14"/>
      <c r="O14"/>
      <c r="P14"/>
    </row>
    <row r="15" spans="1:16" x14ac:dyDescent="0.25">
      <c r="A15" s="32"/>
      <c r="B15" s="32"/>
      <c r="C15" s="19" t="s">
        <v>15</v>
      </c>
      <c r="D15" s="19">
        <v>892</v>
      </c>
      <c r="E15" s="19">
        <v>1</v>
      </c>
      <c r="F15" s="25">
        <f t="shared" si="2"/>
        <v>1.1210762331838565E-3</v>
      </c>
      <c r="G15" s="19">
        <v>1</v>
      </c>
      <c r="H15" s="23">
        <f t="shared" si="1"/>
        <v>1.1210762331838565E-3</v>
      </c>
      <c r="I15" s="27">
        <f t="shared" si="0"/>
        <v>6.7811934900542494E-3</v>
      </c>
      <c r="J15" s="21"/>
      <c r="K15" s="21"/>
      <c r="L15" s="21"/>
      <c r="M15" s="21"/>
      <c r="N15"/>
      <c r="O15"/>
      <c r="P15"/>
    </row>
    <row r="16" spans="1:16" x14ac:dyDescent="0.25">
      <c r="A16" s="32" t="s">
        <v>16</v>
      </c>
      <c r="B16" s="32"/>
      <c r="C16" s="18" t="s">
        <v>17</v>
      </c>
      <c r="D16" s="22" t="s">
        <v>7</v>
      </c>
      <c r="E16" s="22" t="s">
        <v>7</v>
      </c>
      <c r="F16" s="22" t="s">
        <v>7</v>
      </c>
      <c r="G16" s="22" t="s">
        <v>7</v>
      </c>
      <c r="H16" s="22" t="s">
        <v>7</v>
      </c>
      <c r="I16" s="27">
        <f t="shared" si="0"/>
        <v>6.7811934900542494E-3</v>
      </c>
      <c r="J16" s="21"/>
      <c r="K16" s="21"/>
      <c r="L16" s="21"/>
      <c r="M16" s="21"/>
      <c r="N16"/>
      <c r="O16"/>
      <c r="P16"/>
    </row>
    <row r="17" spans="1:16" x14ac:dyDescent="0.25">
      <c r="A17" s="32"/>
      <c r="B17" s="32"/>
      <c r="C17" s="18" t="s">
        <v>18</v>
      </c>
      <c r="D17" s="22" t="s">
        <v>7</v>
      </c>
      <c r="E17" s="22" t="s">
        <v>7</v>
      </c>
      <c r="F17" s="22" t="s">
        <v>7</v>
      </c>
      <c r="G17" s="22" t="s">
        <v>7</v>
      </c>
      <c r="H17" s="22" t="s">
        <v>7</v>
      </c>
      <c r="I17" s="27">
        <f t="shared" si="0"/>
        <v>6.7811934900542494E-3</v>
      </c>
      <c r="J17" s="21"/>
      <c r="K17" s="21"/>
      <c r="L17" s="21"/>
      <c r="M17" s="21"/>
      <c r="N17"/>
      <c r="O17"/>
      <c r="P17"/>
    </row>
    <row r="18" spans="1:16" x14ac:dyDescent="0.25">
      <c r="A18" s="32"/>
      <c r="B18" s="32"/>
      <c r="C18" s="18" t="s">
        <v>19</v>
      </c>
      <c r="D18" s="18">
        <v>4</v>
      </c>
      <c r="E18" s="18">
        <v>0</v>
      </c>
      <c r="F18" s="22" t="s">
        <v>7</v>
      </c>
      <c r="G18" s="18">
        <v>0</v>
      </c>
      <c r="H18" s="22" t="s">
        <v>7</v>
      </c>
      <c r="I18" s="27">
        <f t="shared" si="0"/>
        <v>6.7811934900542494E-3</v>
      </c>
      <c r="J18" s="21"/>
      <c r="K18" s="21"/>
      <c r="L18" s="21"/>
      <c r="M18" s="21"/>
      <c r="N18"/>
      <c r="O18"/>
      <c r="P18"/>
    </row>
    <row r="19" spans="1:16" x14ac:dyDescent="0.25">
      <c r="A19" s="32"/>
      <c r="B19" s="32"/>
      <c r="C19" s="18" t="s">
        <v>20</v>
      </c>
      <c r="D19" s="18">
        <v>33</v>
      </c>
      <c r="E19" s="18">
        <v>0</v>
      </c>
      <c r="F19" s="22" t="s">
        <v>7</v>
      </c>
      <c r="G19" s="18">
        <v>1</v>
      </c>
      <c r="H19" s="20">
        <f t="shared" si="1"/>
        <v>3.0303030303030304E-2</v>
      </c>
      <c r="I19" s="27">
        <f t="shared" si="0"/>
        <v>6.7811934900542494E-3</v>
      </c>
      <c r="J19" s="21"/>
      <c r="K19" s="21"/>
      <c r="L19" s="21"/>
      <c r="M19" s="21"/>
    </row>
    <row r="20" spans="1:16" x14ac:dyDescent="0.25">
      <c r="A20" s="32"/>
      <c r="B20" s="32"/>
      <c r="C20" s="18" t="s">
        <v>21</v>
      </c>
      <c r="D20" s="18">
        <v>4</v>
      </c>
      <c r="E20" s="18">
        <v>0</v>
      </c>
      <c r="F20" s="22" t="s">
        <v>7</v>
      </c>
      <c r="G20" s="18">
        <v>0</v>
      </c>
      <c r="H20" s="22" t="s">
        <v>7</v>
      </c>
      <c r="I20" s="27">
        <f t="shared" si="0"/>
        <v>6.7811934900542494E-3</v>
      </c>
      <c r="J20" s="21"/>
      <c r="K20" s="21"/>
      <c r="L20" s="21"/>
      <c r="M20" s="21"/>
    </row>
    <row r="21" spans="1:16" x14ac:dyDescent="0.25">
      <c r="A21" s="32"/>
      <c r="B21" s="32"/>
      <c r="C21" s="18" t="s">
        <v>22</v>
      </c>
      <c r="D21" s="22" t="s">
        <v>7</v>
      </c>
      <c r="E21" s="22" t="s">
        <v>7</v>
      </c>
      <c r="F21" s="22" t="s">
        <v>7</v>
      </c>
      <c r="G21" s="22" t="s">
        <v>7</v>
      </c>
      <c r="H21" s="22" t="s">
        <v>7</v>
      </c>
      <c r="I21" s="27">
        <f t="shared" si="0"/>
        <v>6.7811934900542494E-3</v>
      </c>
      <c r="J21" s="21"/>
      <c r="K21" s="21"/>
      <c r="L21" s="21"/>
      <c r="M21" s="21"/>
    </row>
    <row r="22" spans="1:16" x14ac:dyDescent="0.25">
      <c r="A22" s="32"/>
      <c r="B22" s="32"/>
      <c r="C22" s="18" t="s">
        <v>23</v>
      </c>
      <c r="D22" s="22" t="s">
        <v>7</v>
      </c>
      <c r="E22" s="22" t="s">
        <v>7</v>
      </c>
      <c r="F22" s="22" t="s">
        <v>7</v>
      </c>
      <c r="G22" s="22" t="s">
        <v>7</v>
      </c>
      <c r="H22" s="22" t="s">
        <v>7</v>
      </c>
      <c r="I22" s="27">
        <f t="shared" si="0"/>
        <v>6.7811934900542494E-3</v>
      </c>
      <c r="J22" s="21"/>
      <c r="K22" s="21"/>
      <c r="L22" s="21"/>
      <c r="M22" s="21"/>
    </row>
    <row r="23" spans="1:16" x14ac:dyDescent="0.25">
      <c r="A23" s="32"/>
      <c r="B23" s="32"/>
      <c r="C23" s="18" t="s">
        <v>24</v>
      </c>
      <c r="D23" s="22" t="s">
        <v>7</v>
      </c>
      <c r="E23" s="22" t="s">
        <v>7</v>
      </c>
      <c r="F23" s="22" t="s">
        <v>7</v>
      </c>
      <c r="G23" s="22" t="s">
        <v>7</v>
      </c>
      <c r="H23" s="22" t="s">
        <v>7</v>
      </c>
      <c r="I23" s="27">
        <f t="shared" si="0"/>
        <v>6.7811934900542494E-3</v>
      </c>
      <c r="J23" s="21"/>
      <c r="K23" s="21"/>
      <c r="L23" s="21"/>
      <c r="M23" s="21"/>
    </row>
    <row r="24" spans="1:16" x14ac:dyDescent="0.25">
      <c r="A24" s="32"/>
      <c r="B24" s="32"/>
      <c r="C24" s="18" t="s">
        <v>25</v>
      </c>
      <c r="D24" s="18">
        <v>13</v>
      </c>
      <c r="E24" s="18">
        <v>0</v>
      </c>
      <c r="F24" s="22" t="s">
        <v>7</v>
      </c>
      <c r="G24" s="18">
        <v>0</v>
      </c>
      <c r="H24" s="22" t="s">
        <v>7</v>
      </c>
      <c r="I24" s="27">
        <f t="shared" si="0"/>
        <v>6.7811934900542494E-3</v>
      </c>
      <c r="J24" s="21"/>
      <c r="K24" s="21"/>
      <c r="L24" s="21"/>
      <c r="M24" s="21"/>
    </row>
    <row r="25" spans="1:16" x14ac:dyDescent="0.25">
      <c r="A25" s="32"/>
      <c r="B25" s="32"/>
      <c r="C25" s="18" t="s">
        <v>26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  <c r="I25" s="27">
        <f t="shared" si="0"/>
        <v>6.7811934900542494E-3</v>
      </c>
      <c r="J25" s="21"/>
      <c r="K25" s="21"/>
      <c r="L25" s="21"/>
      <c r="M25" s="21"/>
    </row>
    <row r="26" spans="1:16" x14ac:dyDescent="0.25">
      <c r="A26" s="32"/>
      <c r="B26" s="32"/>
      <c r="C26" s="18" t="s">
        <v>27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  <c r="I26" s="27">
        <f t="shared" si="0"/>
        <v>6.7811934900542494E-3</v>
      </c>
      <c r="J26" s="21"/>
      <c r="K26" s="21"/>
      <c r="L26" s="21"/>
      <c r="M26" s="21"/>
    </row>
    <row r="27" spans="1:16" x14ac:dyDescent="0.25">
      <c r="A27" s="32"/>
      <c r="B27" s="32"/>
      <c r="C27" s="18" t="s">
        <v>28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  <c r="I27" s="27">
        <f t="shared" si="0"/>
        <v>6.7811934900542494E-3</v>
      </c>
      <c r="J27" s="21"/>
      <c r="K27" s="21"/>
      <c r="L27" s="21"/>
      <c r="M27" s="21"/>
    </row>
    <row r="28" spans="1:16" x14ac:dyDescent="0.25">
      <c r="A28" s="32"/>
      <c r="B28" s="32"/>
      <c r="C28" s="19" t="s">
        <v>29</v>
      </c>
      <c r="D28" s="19">
        <v>54</v>
      </c>
      <c r="E28" s="19">
        <v>0</v>
      </c>
      <c r="F28" s="22" t="s">
        <v>7</v>
      </c>
      <c r="G28" s="19">
        <v>1</v>
      </c>
      <c r="H28" s="23">
        <f t="shared" si="1"/>
        <v>1.8518518518518517E-2</v>
      </c>
      <c r="I28" s="27">
        <f t="shared" si="0"/>
        <v>6.7811934900542494E-3</v>
      </c>
      <c r="J28" s="21"/>
      <c r="K28" s="21"/>
      <c r="L28" s="21"/>
      <c r="M28" s="21"/>
    </row>
    <row r="29" spans="1:16" x14ac:dyDescent="0.25">
      <c r="A29" s="33" t="s">
        <v>0</v>
      </c>
      <c r="B29" s="34"/>
      <c r="C29" s="18" t="s">
        <v>30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  <c r="I29" s="27">
        <f t="shared" si="0"/>
        <v>6.7811934900542494E-3</v>
      </c>
      <c r="J29" s="21"/>
      <c r="K29" s="21"/>
      <c r="L29" s="21"/>
      <c r="M29" s="21"/>
    </row>
    <row r="30" spans="1:16" x14ac:dyDescent="0.25">
      <c r="A30" s="35" t="s">
        <v>3</v>
      </c>
      <c r="B30" s="36"/>
      <c r="C30" s="24"/>
      <c r="D30" s="19">
        <v>2154</v>
      </c>
      <c r="E30" s="19">
        <v>2</v>
      </c>
      <c r="F30" s="25">
        <f t="shared" si="2"/>
        <v>9.2850510677808728E-4</v>
      </c>
      <c r="G30" s="19">
        <v>15</v>
      </c>
      <c r="H30" s="23">
        <f t="shared" si="1"/>
        <v>6.9637883008356544E-3</v>
      </c>
      <c r="I30" s="27">
        <f t="shared" si="0"/>
        <v>6.7811934900542494E-3</v>
      </c>
      <c r="J30" s="21"/>
      <c r="K30" s="21"/>
      <c r="L30" s="21"/>
      <c r="M30" s="21"/>
    </row>
    <row r="31" spans="1:16" x14ac:dyDescent="0.25">
      <c r="A31" s="30" t="s">
        <v>31</v>
      </c>
      <c r="B31" s="30"/>
      <c r="C31" s="16" t="s">
        <v>32</v>
      </c>
      <c r="D31" s="18">
        <v>58</v>
      </c>
      <c r="E31" s="18">
        <v>0</v>
      </c>
      <c r="F31" s="22" t="s">
        <v>7</v>
      </c>
      <c r="G31" s="18">
        <v>0</v>
      </c>
      <c r="H31" s="22" t="s">
        <v>7</v>
      </c>
      <c r="I31" s="27">
        <f t="shared" si="0"/>
        <v>6.7811934900542494E-3</v>
      </c>
      <c r="J31" s="21"/>
      <c r="K31" s="21"/>
      <c r="L31" s="21"/>
      <c r="M31" s="21"/>
    </row>
    <row r="32" spans="1:16" ht="15.75" x14ac:dyDescent="0.25">
      <c r="A32" s="31" t="s">
        <v>3</v>
      </c>
      <c r="B32" s="31"/>
      <c r="C32" s="16" t="s">
        <v>33</v>
      </c>
      <c r="D32" s="19">
        <v>2212</v>
      </c>
      <c r="E32" s="19">
        <v>2</v>
      </c>
      <c r="F32" s="25">
        <f t="shared" si="2"/>
        <v>9.0415913200723324E-4</v>
      </c>
      <c r="G32" s="19">
        <v>15</v>
      </c>
      <c r="H32" s="23">
        <f t="shared" si="1"/>
        <v>6.7811934900542494E-3</v>
      </c>
      <c r="I32" s="27">
        <f t="shared" si="0"/>
        <v>6.7811934900542494E-3</v>
      </c>
      <c r="J32" s="21"/>
      <c r="K32" s="21"/>
      <c r="L32" s="21"/>
      <c r="M32" s="21"/>
    </row>
    <row r="33" spans="1:9" x14ac:dyDescent="0.25">
      <c r="I33" s="28"/>
    </row>
    <row r="34" spans="1:9" x14ac:dyDescent="0.25">
      <c r="A34" s="13" t="s">
        <v>36</v>
      </c>
    </row>
    <row r="35" spans="1:9" x14ac:dyDescent="0.25">
      <c r="A35" s="32" t="s">
        <v>1</v>
      </c>
      <c r="B35" s="32"/>
      <c r="C35" s="38" t="s">
        <v>2</v>
      </c>
      <c r="D35" s="39" t="s">
        <v>42</v>
      </c>
      <c r="E35" s="37" t="s">
        <v>39</v>
      </c>
      <c r="F35" s="37" t="s">
        <v>40</v>
      </c>
      <c r="G35" s="37" t="s">
        <v>41</v>
      </c>
      <c r="H35" s="37" t="s">
        <v>43</v>
      </c>
    </row>
    <row r="36" spans="1:9" x14ac:dyDescent="0.25">
      <c r="A36" s="32"/>
      <c r="B36" s="32"/>
      <c r="C36" s="38"/>
      <c r="D36" s="40"/>
      <c r="E36" s="37"/>
      <c r="F36" s="37"/>
      <c r="G36" s="37"/>
      <c r="H36" s="37"/>
    </row>
    <row r="37" spans="1:9" x14ac:dyDescent="0.25">
      <c r="A37" s="32" t="s">
        <v>4</v>
      </c>
      <c r="B37" s="32"/>
      <c r="C37" s="17" t="s">
        <v>5</v>
      </c>
      <c r="D37" s="18">
        <v>263</v>
      </c>
      <c r="E37" s="18">
        <v>1</v>
      </c>
      <c r="F37" s="29">
        <f>E37/D37</f>
        <v>3.8022813688212928E-3</v>
      </c>
      <c r="G37" s="18">
        <v>3</v>
      </c>
      <c r="H37" s="20">
        <f>G37/D37</f>
        <v>1.1406844106463879E-2</v>
      </c>
    </row>
    <row r="38" spans="1:9" x14ac:dyDescent="0.25">
      <c r="A38" s="32"/>
      <c r="B38" s="32"/>
      <c r="C38" s="18" t="s">
        <v>6</v>
      </c>
      <c r="D38" s="22" t="s">
        <v>7</v>
      </c>
      <c r="E38" s="22" t="s">
        <v>7</v>
      </c>
      <c r="F38" s="29" t="s">
        <v>7</v>
      </c>
      <c r="G38" s="22" t="s">
        <v>7</v>
      </c>
      <c r="H38" s="22" t="s">
        <v>7</v>
      </c>
    </row>
    <row r="39" spans="1:9" x14ac:dyDescent="0.25">
      <c r="A39" s="32"/>
      <c r="B39" s="32"/>
      <c r="C39" s="18" t="s">
        <v>8</v>
      </c>
      <c r="D39" s="18">
        <v>378</v>
      </c>
      <c r="E39" s="18">
        <v>0</v>
      </c>
      <c r="F39" s="29" t="s">
        <v>7</v>
      </c>
      <c r="G39" s="18">
        <v>3</v>
      </c>
      <c r="H39" s="20">
        <f t="shared" ref="H39:H62" si="3">G39/D39</f>
        <v>7.9365079365079361E-3</v>
      </c>
    </row>
    <row r="40" spans="1:9" x14ac:dyDescent="0.25">
      <c r="A40" s="32"/>
      <c r="B40" s="32"/>
      <c r="C40" s="19" t="s">
        <v>9</v>
      </c>
      <c r="D40" s="19">
        <v>641</v>
      </c>
      <c r="E40" s="19">
        <v>1</v>
      </c>
      <c r="F40" s="29">
        <f t="shared" ref="F40:F62" si="4">E40/D40</f>
        <v>1.5600624024960999E-3</v>
      </c>
      <c r="G40" s="19">
        <v>6</v>
      </c>
      <c r="H40" s="23">
        <f t="shared" si="3"/>
        <v>9.3603744149765994E-3</v>
      </c>
    </row>
    <row r="41" spans="1:9" x14ac:dyDescent="0.25">
      <c r="A41" s="32" t="s">
        <v>10</v>
      </c>
      <c r="B41" s="32"/>
      <c r="C41" s="18" t="s">
        <v>11</v>
      </c>
      <c r="D41" s="18">
        <v>299</v>
      </c>
      <c r="E41" s="18">
        <v>0</v>
      </c>
      <c r="F41" s="29" t="s">
        <v>7</v>
      </c>
      <c r="G41" s="18">
        <v>2</v>
      </c>
      <c r="H41" s="20">
        <f t="shared" si="3"/>
        <v>6.688963210702341E-3</v>
      </c>
    </row>
    <row r="42" spans="1:9" x14ac:dyDescent="0.25">
      <c r="A42" s="32"/>
      <c r="B42" s="32"/>
      <c r="C42" s="18" t="s">
        <v>12</v>
      </c>
      <c r="D42" s="18">
        <v>209</v>
      </c>
      <c r="E42" s="18">
        <v>0</v>
      </c>
      <c r="F42" s="29" t="s">
        <v>7</v>
      </c>
      <c r="G42" s="18">
        <v>0</v>
      </c>
      <c r="H42" s="22" t="s">
        <v>7</v>
      </c>
    </row>
    <row r="43" spans="1:9" x14ac:dyDescent="0.25">
      <c r="A43" s="32"/>
      <c r="B43" s="32"/>
      <c r="C43" s="18" t="s">
        <v>13</v>
      </c>
      <c r="D43" s="18">
        <v>177</v>
      </c>
      <c r="E43" s="18">
        <v>0</v>
      </c>
      <c r="F43" s="29" t="s">
        <v>7</v>
      </c>
      <c r="G43" s="18">
        <v>0</v>
      </c>
      <c r="H43" s="22" t="s">
        <v>7</v>
      </c>
    </row>
    <row r="44" spans="1:9" x14ac:dyDescent="0.25">
      <c r="A44" s="32"/>
      <c r="B44" s="32"/>
      <c r="C44" s="18" t="s">
        <v>14</v>
      </c>
      <c r="D44" s="18">
        <v>145</v>
      </c>
      <c r="E44" s="18">
        <v>1</v>
      </c>
      <c r="F44" s="29">
        <f t="shared" si="4"/>
        <v>6.8965517241379309E-3</v>
      </c>
      <c r="G44" s="18">
        <v>0</v>
      </c>
      <c r="H44" s="22" t="s">
        <v>7</v>
      </c>
    </row>
    <row r="45" spans="1:9" x14ac:dyDescent="0.25">
      <c r="A45" s="32"/>
      <c r="B45" s="32"/>
      <c r="C45" s="19" t="s">
        <v>15</v>
      </c>
      <c r="D45" s="19">
        <v>830</v>
      </c>
      <c r="E45" s="19">
        <v>1</v>
      </c>
      <c r="F45" s="29">
        <f t="shared" si="4"/>
        <v>1.2048192771084338E-3</v>
      </c>
      <c r="G45" s="19">
        <v>2</v>
      </c>
      <c r="H45" s="20">
        <f t="shared" si="3"/>
        <v>2.4096385542168677E-3</v>
      </c>
    </row>
    <row r="46" spans="1:9" x14ac:dyDescent="0.25">
      <c r="A46" s="32" t="s">
        <v>16</v>
      </c>
      <c r="B46" s="32"/>
      <c r="C46" s="18" t="s">
        <v>17</v>
      </c>
      <c r="D46" s="22" t="s">
        <v>7</v>
      </c>
      <c r="E46" s="22" t="s">
        <v>7</v>
      </c>
      <c r="F46" s="29" t="s">
        <v>7</v>
      </c>
      <c r="G46" s="22" t="s">
        <v>7</v>
      </c>
      <c r="H46" s="22" t="s">
        <v>7</v>
      </c>
    </row>
    <row r="47" spans="1:9" x14ac:dyDescent="0.25">
      <c r="A47" s="32"/>
      <c r="B47" s="32"/>
      <c r="C47" s="18" t="s">
        <v>18</v>
      </c>
      <c r="D47" s="22" t="s">
        <v>7</v>
      </c>
      <c r="E47" s="22" t="s">
        <v>7</v>
      </c>
      <c r="F47" s="29" t="s">
        <v>7</v>
      </c>
      <c r="G47" s="22" t="s">
        <v>7</v>
      </c>
      <c r="H47" s="22" t="s">
        <v>7</v>
      </c>
    </row>
    <row r="48" spans="1:9" x14ac:dyDescent="0.25">
      <c r="A48" s="32"/>
      <c r="B48" s="32"/>
      <c r="C48" s="18" t="s">
        <v>19</v>
      </c>
      <c r="D48" s="22" t="s">
        <v>7</v>
      </c>
      <c r="E48" s="22" t="s">
        <v>7</v>
      </c>
      <c r="F48" s="29" t="s">
        <v>7</v>
      </c>
      <c r="G48" s="22" t="s">
        <v>7</v>
      </c>
      <c r="H48" s="22" t="s">
        <v>7</v>
      </c>
    </row>
    <row r="49" spans="1:8" x14ac:dyDescent="0.25">
      <c r="A49" s="32"/>
      <c r="B49" s="32"/>
      <c r="C49" s="18" t="s">
        <v>20</v>
      </c>
      <c r="D49" s="18">
        <v>24</v>
      </c>
      <c r="E49" s="18">
        <v>0</v>
      </c>
      <c r="F49" s="29" t="s">
        <v>7</v>
      </c>
      <c r="G49" s="18">
        <v>0</v>
      </c>
      <c r="H49" s="22" t="s">
        <v>7</v>
      </c>
    </row>
    <row r="50" spans="1:8" x14ac:dyDescent="0.25">
      <c r="A50" s="32"/>
      <c r="B50" s="32"/>
      <c r="C50" s="18" t="s">
        <v>21</v>
      </c>
      <c r="D50" s="22" t="s">
        <v>7</v>
      </c>
      <c r="E50" s="22" t="s">
        <v>7</v>
      </c>
      <c r="F50" s="29" t="s">
        <v>7</v>
      </c>
      <c r="G50" s="22" t="s">
        <v>7</v>
      </c>
      <c r="H50" s="22" t="s">
        <v>7</v>
      </c>
    </row>
    <row r="51" spans="1:8" x14ac:dyDescent="0.25">
      <c r="A51" s="32"/>
      <c r="B51" s="32"/>
      <c r="C51" s="18" t="s">
        <v>22</v>
      </c>
      <c r="D51" s="22" t="s">
        <v>7</v>
      </c>
      <c r="E51" s="22" t="s">
        <v>7</v>
      </c>
      <c r="F51" s="29" t="s">
        <v>7</v>
      </c>
      <c r="G51" s="22" t="s">
        <v>7</v>
      </c>
      <c r="H51" s="22" t="s">
        <v>7</v>
      </c>
    </row>
    <row r="52" spans="1:8" x14ac:dyDescent="0.25">
      <c r="A52" s="32"/>
      <c r="B52" s="32"/>
      <c r="C52" s="18" t="s">
        <v>23</v>
      </c>
      <c r="D52" s="22" t="s">
        <v>7</v>
      </c>
      <c r="E52" s="22" t="s">
        <v>7</v>
      </c>
      <c r="F52" s="29" t="s">
        <v>7</v>
      </c>
      <c r="G52" s="22" t="s">
        <v>7</v>
      </c>
      <c r="H52" s="22" t="s">
        <v>7</v>
      </c>
    </row>
    <row r="53" spans="1:8" x14ac:dyDescent="0.25">
      <c r="A53" s="32"/>
      <c r="B53" s="32"/>
      <c r="C53" s="18" t="s">
        <v>24</v>
      </c>
      <c r="D53" s="22" t="s">
        <v>7</v>
      </c>
      <c r="E53" s="22" t="s">
        <v>7</v>
      </c>
      <c r="F53" s="29" t="s">
        <v>7</v>
      </c>
      <c r="G53" s="22" t="s">
        <v>7</v>
      </c>
      <c r="H53" s="22" t="s">
        <v>7</v>
      </c>
    </row>
    <row r="54" spans="1:8" x14ac:dyDescent="0.25">
      <c r="A54" s="32"/>
      <c r="B54" s="32"/>
      <c r="C54" s="18" t="s">
        <v>25</v>
      </c>
      <c r="D54" s="22" t="s">
        <v>7</v>
      </c>
      <c r="E54" s="22" t="s">
        <v>7</v>
      </c>
      <c r="F54" s="29" t="s">
        <v>7</v>
      </c>
      <c r="G54" s="22" t="s">
        <v>7</v>
      </c>
      <c r="H54" s="22" t="s">
        <v>7</v>
      </c>
    </row>
    <row r="55" spans="1:8" x14ac:dyDescent="0.25">
      <c r="A55" s="32"/>
      <c r="B55" s="32"/>
      <c r="C55" s="18" t="s">
        <v>26</v>
      </c>
      <c r="D55" s="22" t="s">
        <v>7</v>
      </c>
      <c r="E55" s="22" t="s">
        <v>7</v>
      </c>
      <c r="F55" s="29" t="s">
        <v>7</v>
      </c>
      <c r="G55" s="22" t="s">
        <v>7</v>
      </c>
      <c r="H55" s="22" t="s">
        <v>7</v>
      </c>
    </row>
    <row r="56" spans="1:8" x14ac:dyDescent="0.25">
      <c r="A56" s="32"/>
      <c r="B56" s="32"/>
      <c r="C56" s="18" t="s">
        <v>27</v>
      </c>
      <c r="D56" s="22" t="s">
        <v>7</v>
      </c>
      <c r="E56" s="22" t="s">
        <v>7</v>
      </c>
      <c r="F56" s="29" t="s">
        <v>7</v>
      </c>
      <c r="G56" s="22" t="s">
        <v>7</v>
      </c>
      <c r="H56" s="22" t="s">
        <v>7</v>
      </c>
    </row>
    <row r="57" spans="1:8" x14ac:dyDescent="0.25">
      <c r="A57" s="32"/>
      <c r="B57" s="32"/>
      <c r="C57" s="18" t="s">
        <v>28</v>
      </c>
      <c r="D57" s="22" t="s">
        <v>7</v>
      </c>
      <c r="E57" s="22" t="s">
        <v>7</v>
      </c>
      <c r="F57" s="29" t="s">
        <v>7</v>
      </c>
      <c r="G57" s="22" t="s">
        <v>7</v>
      </c>
      <c r="H57" s="22" t="s">
        <v>7</v>
      </c>
    </row>
    <row r="58" spans="1:8" x14ac:dyDescent="0.25">
      <c r="A58" s="32"/>
      <c r="B58" s="32"/>
      <c r="C58" s="19" t="s">
        <v>29</v>
      </c>
      <c r="D58" s="19">
        <v>24</v>
      </c>
      <c r="E58" s="19">
        <v>0</v>
      </c>
      <c r="F58" s="29" t="s">
        <v>7</v>
      </c>
      <c r="G58" s="19">
        <v>0</v>
      </c>
      <c r="H58" s="22" t="s">
        <v>7</v>
      </c>
    </row>
    <row r="59" spans="1:8" x14ac:dyDescent="0.25">
      <c r="A59" s="33" t="s">
        <v>0</v>
      </c>
      <c r="B59" s="34"/>
      <c r="C59" s="18" t="s">
        <v>30</v>
      </c>
      <c r="D59" s="22" t="s">
        <v>7</v>
      </c>
      <c r="E59" s="22" t="s">
        <v>7</v>
      </c>
      <c r="F59" s="29" t="s">
        <v>7</v>
      </c>
      <c r="G59" s="22" t="s">
        <v>7</v>
      </c>
      <c r="H59" s="22" t="s">
        <v>7</v>
      </c>
    </row>
    <row r="60" spans="1:8" x14ac:dyDescent="0.25">
      <c r="A60" s="35" t="s">
        <v>3</v>
      </c>
      <c r="B60" s="36"/>
      <c r="C60" s="24"/>
      <c r="D60" s="19">
        <v>1495</v>
      </c>
      <c r="E60" s="19">
        <v>2</v>
      </c>
      <c r="F60" s="29">
        <f t="shared" si="4"/>
        <v>1.3377926421404682E-3</v>
      </c>
      <c r="G60" s="19">
        <v>8</v>
      </c>
      <c r="H60" s="23">
        <f t="shared" si="3"/>
        <v>5.3511705685618726E-3</v>
      </c>
    </row>
    <row r="61" spans="1:8" x14ac:dyDescent="0.25">
      <c r="A61" s="30" t="s">
        <v>31</v>
      </c>
      <c r="B61" s="30"/>
      <c r="C61" s="16" t="s">
        <v>32</v>
      </c>
      <c r="D61" s="18">
        <v>26</v>
      </c>
      <c r="E61" s="18">
        <v>0</v>
      </c>
      <c r="F61" s="29" t="s">
        <v>7</v>
      </c>
      <c r="G61" s="18">
        <v>0</v>
      </c>
      <c r="H61" s="22" t="s">
        <v>7</v>
      </c>
    </row>
    <row r="62" spans="1:8" ht="15.75" x14ac:dyDescent="0.25">
      <c r="A62" s="31" t="s">
        <v>3</v>
      </c>
      <c r="B62" s="31"/>
      <c r="C62" s="16" t="s">
        <v>33</v>
      </c>
      <c r="D62" s="19">
        <v>1521</v>
      </c>
      <c r="E62" s="19">
        <v>2</v>
      </c>
      <c r="F62" s="29">
        <f t="shared" si="4"/>
        <v>1.3149243918474688E-3</v>
      </c>
      <c r="G62" s="19">
        <v>8</v>
      </c>
      <c r="H62" s="23">
        <f t="shared" si="3"/>
        <v>5.2596975673898753E-3</v>
      </c>
    </row>
  </sheetData>
  <mergeCells count="28">
    <mergeCell ref="A16:B28"/>
    <mergeCell ref="A29:B29"/>
    <mergeCell ref="A30:B30"/>
    <mergeCell ref="A31:B31"/>
    <mergeCell ref="A5:B6"/>
    <mergeCell ref="G5:G6"/>
    <mergeCell ref="H5:H6"/>
    <mergeCell ref="F5:F6"/>
    <mergeCell ref="A35:B36"/>
    <mergeCell ref="C35:C36"/>
    <mergeCell ref="D35:D36"/>
    <mergeCell ref="E35:E36"/>
    <mergeCell ref="F35:F36"/>
    <mergeCell ref="G35:G36"/>
    <mergeCell ref="H35:H36"/>
    <mergeCell ref="D5:D6"/>
    <mergeCell ref="E5:E6"/>
    <mergeCell ref="A32:B32"/>
    <mergeCell ref="A7:B10"/>
    <mergeCell ref="A11:B15"/>
    <mergeCell ref="C5:C6"/>
    <mergeCell ref="A61:B61"/>
    <mergeCell ref="A62:B62"/>
    <mergeCell ref="A37:B40"/>
    <mergeCell ref="A41:B45"/>
    <mergeCell ref="A46:B58"/>
    <mergeCell ref="A59:B59"/>
    <mergeCell ref="A60:B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Kirjeldus</vt:lpstr>
      <vt:lpstr>Aruandesse2019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2019-10-08T12:33:35Z</dcterms:created>
  <dcterms:modified xsi:type="dcterms:W3CDTF">2020-09-30T08:50:19Z</dcterms:modified>
</cp:coreProperties>
</file>